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Planilhas" sheetId="3" r:id="rId1"/>
    <sheet name="LEVANTAMENTOS" sheetId="4" r:id="rId2"/>
    <sheet name="Valores Unitários de Serviços" sheetId="5" r:id="rId3"/>
  </sheets>
  <definedNames>
    <definedName name="_xlnm.Print_Titles" localSheetId="0">Planilhas!$2:$7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3" i="5" l="1"/>
  <c r="AB182" i="5"/>
  <c r="AB181" i="5"/>
  <c r="J181" i="5"/>
  <c r="AB179" i="5"/>
  <c r="AB178" i="5"/>
  <c r="AB177" i="5"/>
  <c r="J177" i="5"/>
  <c r="AB175" i="5"/>
  <c r="AB174" i="5"/>
  <c r="AB173" i="5"/>
  <c r="J173" i="5"/>
  <c r="AB171" i="5"/>
  <c r="AB170" i="5"/>
  <c r="AB169" i="5"/>
  <c r="J169" i="5"/>
  <c r="AB167" i="5"/>
  <c r="AB166" i="5"/>
  <c r="AB165" i="5"/>
  <c r="J165" i="5"/>
  <c r="AB163" i="5"/>
  <c r="AB162" i="5"/>
  <c r="AB161" i="5"/>
  <c r="J161" i="5"/>
  <c r="AB159" i="5"/>
  <c r="AB158" i="5"/>
  <c r="AB157" i="5"/>
  <c r="J157" i="5"/>
  <c r="AB155" i="5"/>
  <c r="AB154" i="5"/>
  <c r="AB153" i="5"/>
  <c r="J153" i="5"/>
  <c r="AB151" i="5"/>
  <c r="AB150" i="5"/>
  <c r="AB149" i="5"/>
  <c r="J149" i="5"/>
  <c r="AB147" i="5"/>
  <c r="AB146" i="5"/>
  <c r="AB145" i="5"/>
  <c r="J145" i="5"/>
  <c r="AB143" i="5"/>
  <c r="AB142" i="5"/>
  <c r="AB141" i="5"/>
  <c r="J141" i="5"/>
  <c r="AB139" i="5"/>
  <c r="AB138" i="5"/>
  <c r="AB137" i="5"/>
  <c r="J137" i="5"/>
  <c r="AB135" i="5"/>
  <c r="AB134" i="5"/>
  <c r="AB133" i="5"/>
  <c r="J133" i="5"/>
  <c r="AB131" i="5"/>
  <c r="AB130" i="5"/>
  <c r="AB129" i="5"/>
  <c r="J129" i="5"/>
  <c r="AB127" i="5"/>
  <c r="AB126" i="5"/>
  <c r="AB125" i="5"/>
  <c r="J125" i="5"/>
  <c r="AB123" i="5"/>
  <c r="AB122" i="5"/>
  <c r="AB121" i="5"/>
  <c r="J121" i="5"/>
  <c r="AB119" i="5"/>
  <c r="AB118" i="5"/>
  <c r="I117" i="5"/>
  <c r="H117" i="5"/>
  <c r="AB115" i="5"/>
  <c r="AB113" i="5"/>
  <c r="Z113" i="5"/>
  <c r="I113" i="5"/>
  <c r="H113" i="5"/>
  <c r="AB111" i="5"/>
  <c r="I109" i="5"/>
  <c r="H109" i="5"/>
  <c r="AB107" i="5"/>
  <c r="AB105" i="5"/>
  <c r="I105" i="5"/>
  <c r="H105" i="5"/>
  <c r="AB103" i="5"/>
  <c r="AB102" i="5"/>
  <c r="I101" i="5"/>
  <c r="H101" i="5"/>
  <c r="D101" i="5"/>
  <c r="AB99" i="5"/>
  <c r="AB98" i="5"/>
  <c r="I97" i="5"/>
  <c r="H97" i="5"/>
  <c r="AB95" i="5"/>
  <c r="I93" i="5"/>
  <c r="H93" i="5"/>
  <c r="AB91" i="5"/>
  <c r="Z90" i="5"/>
  <c r="Z110" i="5" s="1"/>
  <c r="AB110" i="5" s="1"/>
  <c r="I89" i="5"/>
  <c r="H89" i="5"/>
  <c r="AB87" i="5"/>
  <c r="AB85" i="5"/>
  <c r="Z85" i="5"/>
  <c r="I85" i="5"/>
  <c r="H85" i="5"/>
  <c r="AB83" i="5"/>
  <c r="AB82" i="5"/>
  <c r="J81" i="5" s="1"/>
  <c r="AB81" i="5"/>
  <c r="I81" i="5"/>
  <c r="H81" i="5"/>
  <c r="AB79" i="5"/>
  <c r="AB77" i="5"/>
  <c r="I77" i="5"/>
  <c r="H77" i="5"/>
  <c r="AB75" i="5"/>
  <c r="AB73" i="5"/>
  <c r="I73" i="5"/>
  <c r="H73" i="5"/>
  <c r="D73" i="5"/>
  <c r="AB71" i="5"/>
  <c r="AB70" i="5"/>
  <c r="Z70" i="5"/>
  <c r="Z69" i="5"/>
  <c r="AB69" i="5" s="1"/>
  <c r="I69" i="5"/>
  <c r="H69" i="5"/>
  <c r="J69" i="5" s="1"/>
  <c r="AB67" i="5"/>
  <c r="Z65" i="5"/>
  <c r="AB65" i="5" s="1"/>
  <c r="I65" i="5"/>
  <c r="H65" i="5"/>
  <c r="Z61" i="5"/>
  <c r="AB61" i="5" s="1"/>
  <c r="I61" i="5"/>
  <c r="H61" i="5"/>
  <c r="AB59" i="5"/>
  <c r="AB58" i="5"/>
  <c r="Z57" i="5"/>
  <c r="AB57" i="5" s="1"/>
  <c r="I57" i="5"/>
  <c r="H57" i="5"/>
  <c r="J57" i="5" s="1"/>
  <c r="AB55" i="5"/>
  <c r="AB54" i="5"/>
  <c r="AB53" i="5"/>
  <c r="J53" i="5" s="1"/>
  <c r="Z53" i="5"/>
  <c r="I53" i="5"/>
  <c r="H53" i="5"/>
  <c r="AB49" i="5"/>
  <c r="Z49" i="5"/>
  <c r="I49" i="5"/>
  <c r="Z47" i="5"/>
  <c r="Z51" i="5" s="1"/>
  <c r="AB45" i="5"/>
  <c r="I45" i="5"/>
  <c r="H45" i="5"/>
  <c r="AB43" i="5"/>
  <c r="Z42" i="5"/>
  <c r="AB42" i="5" s="1"/>
  <c r="I41" i="5"/>
  <c r="H41" i="5"/>
  <c r="AB39" i="5"/>
  <c r="Z38" i="5"/>
  <c r="AB38" i="5" s="1"/>
  <c r="I37" i="5"/>
  <c r="H37" i="5"/>
  <c r="AB35" i="5"/>
  <c r="AB34" i="5"/>
  <c r="I33" i="5"/>
  <c r="AB31" i="5"/>
  <c r="AB30" i="5"/>
  <c r="I29" i="5"/>
  <c r="H29" i="5"/>
  <c r="AB27" i="5"/>
  <c r="AB26" i="5"/>
  <c r="I25" i="5"/>
  <c r="H25" i="5"/>
  <c r="AB23" i="5"/>
  <c r="AB22" i="5"/>
  <c r="Z22" i="5"/>
  <c r="Z25" i="5" s="1"/>
  <c r="Z21" i="5"/>
  <c r="Z89" i="5" s="1"/>
  <c r="I21" i="5"/>
  <c r="AB19" i="5"/>
  <c r="AB18" i="5"/>
  <c r="AB17" i="5"/>
  <c r="I17" i="5"/>
  <c r="H17" i="5"/>
  <c r="J17" i="5" s="1"/>
  <c r="AB15" i="5"/>
  <c r="AB14" i="5"/>
  <c r="AB13" i="5"/>
  <c r="J13" i="5" s="1"/>
  <c r="Z13" i="5"/>
  <c r="I13" i="5"/>
  <c r="H13" i="5"/>
  <c r="E47" i="4"/>
  <c r="E51" i="4" s="1"/>
  <c r="H35" i="4"/>
  <c r="H39" i="4" s="1"/>
  <c r="J31" i="4"/>
  <c r="X118" i="3"/>
  <c r="X117" i="3" s="1"/>
  <c r="X116" i="3" s="1"/>
  <c r="X115" i="3"/>
  <c r="X114" i="3" s="1"/>
  <c r="X113" i="3"/>
  <c r="X112" i="3"/>
  <c r="X111" i="3"/>
  <c r="X110" i="3"/>
  <c r="X109" i="3"/>
  <c r="X108" i="3"/>
  <c r="X107" i="3"/>
  <c r="X106" i="3"/>
  <c r="X105" i="3" s="1"/>
  <c r="X104" i="3" s="1"/>
  <c r="X103" i="3" s="1"/>
  <c r="X102" i="3"/>
  <c r="X101" i="3"/>
  <c r="X100" i="3"/>
  <c r="X99" i="3"/>
  <c r="X98" i="3"/>
  <c r="X97" i="3"/>
  <c r="X96" i="3"/>
  <c r="X95" i="3"/>
  <c r="X94" i="3"/>
  <c r="H94" i="3"/>
  <c r="X93" i="3"/>
  <c r="X92" i="3"/>
  <c r="X91" i="3" s="1"/>
  <c r="X90" i="3" s="1"/>
  <c r="X89" i="3"/>
  <c r="X87" i="3" s="1"/>
  <c r="X86" i="3" s="1"/>
  <c r="X85" i="3" s="1"/>
  <c r="X88" i="3"/>
  <c r="X84" i="3"/>
  <c r="X83" i="3"/>
  <c r="X82" i="3" s="1"/>
  <c r="X81" i="3"/>
  <c r="X80" i="3"/>
  <c r="X79" i="3" s="1"/>
  <c r="X78" i="3" s="1"/>
  <c r="X77" i="3" s="1"/>
  <c r="X76" i="3"/>
  <c r="X75" i="3"/>
  <c r="X74" i="3"/>
  <c r="X73" i="3"/>
  <c r="X72" i="3"/>
  <c r="X71" i="3"/>
  <c r="X70" i="3"/>
  <c r="X69" i="3"/>
  <c r="X68" i="3"/>
  <c r="X67" i="3"/>
  <c r="X66" i="3"/>
  <c r="X65" i="3"/>
  <c r="X64" i="3" s="1"/>
  <c r="X63" i="3" s="1"/>
  <c r="X62" i="3"/>
  <c r="X61" i="3" s="1"/>
  <c r="X60" i="3" s="1"/>
  <c r="X59" i="3"/>
  <c r="X58" i="3" s="1"/>
  <c r="X57" i="3" s="1"/>
  <c r="X56" i="3"/>
  <c r="X55" i="3" s="1"/>
  <c r="X54" i="3"/>
  <c r="X53" i="3"/>
  <c r="X52" i="3" s="1"/>
  <c r="X51" i="3" s="1"/>
  <c r="I51" i="3"/>
  <c r="X50" i="3"/>
  <c r="X49" i="3"/>
  <c r="X48" i="3"/>
  <c r="X47" i="3" s="1"/>
  <c r="X46" i="3"/>
  <c r="X45" i="3"/>
  <c r="U44" i="3"/>
  <c r="X44" i="3" s="1"/>
  <c r="X43" i="3" s="1"/>
  <c r="X40" i="3" s="1"/>
  <c r="X42" i="3"/>
  <c r="X41" i="3"/>
  <c r="X39" i="3"/>
  <c r="X38" i="3"/>
  <c r="X37" i="3"/>
  <c r="U36" i="3"/>
  <c r="X36" i="3" s="1"/>
  <c r="X35" i="3" s="1"/>
  <c r="X34" i="3" s="1"/>
  <c r="X33" i="3"/>
  <c r="X32" i="3"/>
  <c r="X31" i="3"/>
  <c r="U30" i="3"/>
  <c r="H21" i="5" s="1"/>
  <c r="U29" i="3"/>
  <c r="X29" i="3" s="1"/>
  <c r="X25" i="3"/>
  <c r="X24" i="3" s="1"/>
  <c r="X23" i="3" s="1"/>
  <c r="X22" i="3"/>
  <c r="X21" i="3" s="1"/>
  <c r="X20" i="3"/>
  <c r="X19" i="3"/>
  <c r="X18" i="3"/>
  <c r="X17" i="3"/>
  <c r="X16" i="3"/>
  <c r="X15" i="3" s="1"/>
  <c r="X14" i="3"/>
  <c r="X13" i="3"/>
  <c r="X12" i="3" s="1"/>
  <c r="X11" i="3" s="1"/>
  <c r="AB89" i="5" l="1"/>
  <c r="J89" i="5" s="1"/>
  <c r="Z93" i="5"/>
  <c r="AB25" i="5"/>
  <c r="J25" i="5" s="1"/>
  <c r="Z29" i="5"/>
  <c r="AB51" i="5"/>
  <c r="Z63" i="5"/>
  <c r="AB63" i="5" s="1"/>
  <c r="X10" i="3"/>
  <c r="K41" i="4"/>
  <c r="X30" i="3"/>
  <c r="X28" i="3" s="1"/>
  <c r="X27" i="3" s="1"/>
  <c r="X26" i="3" s="1"/>
  <c r="X120" i="3" s="1"/>
  <c r="X122" i="3" s="1"/>
  <c r="X124" i="3" s="1"/>
  <c r="O129" i="3" s="1"/>
  <c r="H33" i="5"/>
  <c r="AB47" i="5"/>
  <c r="AB90" i="5"/>
  <c r="AB21" i="5"/>
  <c r="J21" i="5" s="1"/>
  <c r="H49" i="5"/>
  <c r="Z94" i="5"/>
  <c r="Z109" i="5" l="1"/>
  <c r="AB109" i="5" s="1"/>
  <c r="J109" i="5" s="1"/>
  <c r="AB93" i="5"/>
  <c r="AB94" i="5"/>
  <c r="Z97" i="5"/>
  <c r="Z33" i="5"/>
  <c r="AB29" i="5"/>
  <c r="J29" i="5" s="1"/>
  <c r="Z101" i="5" l="1"/>
  <c r="AB97" i="5"/>
  <c r="J97" i="5" s="1"/>
  <c r="J93" i="5"/>
  <c r="Z37" i="5"/>
  <c r="AB33" i="5"/>
  <c r="J33" i="5" s="1"/>
  <c r="AB37" i="5" l="1"/>
  <c r="J37" i="5" s="1"/>
  <c r="Z41" i="5"/>
  <c r="AB101" i="5"/>
  <c r="J101" i="5" s="1"/>
  <c r="Z106" i="5"/>
  <c r="AB106" i="5" s="1"/>
  <c r="J105" i="5" s="1"/>
  <c r="Z46" i="5" l="1"/>
  <c r="AB41" i="5"/>
  <c r="J41" i="5" s="1"/>
  <c r="AB46" i="5" l="1"/>
  <c r="J45" i="5" s="1"/>
  <c r="Z50" i="5"/>
  <c r="AB50" i="5" l="1"/>
  <c r="J49" i="5" s="1"/>
  <c r="Z62" i="5"/>
  <c r="Z66" i="5" l="1"/>
  <c r="AB62" i="5"/>
  <c r="J61" i="5" s="1"/>
  <c r="AB66" i="5" l="1"/>
  <c r="J65" i="5" s="1"/>
  <c r="Z74" i="5"/>
  <c r="Z114" i="5" l="1"/>
  <c r="Z78" i="5"/>
  <c r="AB74" i="5"/>
  <c r="J73" i="5" s="1"/>
  <c r="Z86" i="5" l="1"/>
  <c r="AB86" i="5" s="1"/>
  <c r="J85" i="5" s="1"/>
  <c r="AB78" i="5"/>
  <c r="J77" i="5" s="1"/>
  <c r="AB114" i="5"/>
  <c r="J113" i="5" s="1"/>
  <c r="Z117" i="5"/>
  <c r="AB117" i="5" s="1"/>
  <c r="J117" i="5" s="1"/>
</calcChain>
</file>

<file path=xl/sharedStrings.xml><?xml version="1.0" encoding="utf-8"?>
<sst xmlns="http://schemas.openxmlformats.org/spreadsheetml/2006/main" count="1192" uniqueCount="300">
  <si>
    <t>OBRA</t>
  </si>
  <si>
    <t>LOCAL</t>
  </si>
  <si>
    <t>TIPO</t>
  </si>
  <si>
    <t>.</t>
  </si>
  <si>
    <t>O1</t>
  </si>
  <si>
    <t>ÍTEM</t>
  </si>
  <si>
    <t>DESCRIÇÃO</t>
  </si>
  <si>
    <t>CÓDIGO</t>
  </si>
  <si>
    <t>UNIDADE</t>
  </si>
  <si>
    <t>QUANTIDADE</t>
  </si>
  <si>
    <t>OBSERVAÇÕES</t>
  </si>
  <si>
    <t>DEVOLUÇÃO DE ANDAR</t>
  </si>
  <si>
    <t>Avenida Chile 330 - 16º andar - Centro - Rio de Janeiro - RJ</t>
  </si>
  <si>
    <t>EMPRESA</t>
  </si>
  <si>
    <t xml:space="preserve">Desmontagem e Ajuste das Instalações da FINEP para devolução </t>
  </si>
  <si>
    <t>DATA E ASSINATURA</t>
  </si>
  <si>
    <t>SERVIÇOS INICIAIS</t>
  </si>
  <si>
    <t>COMANDO</t>
  </si>
  <si>
    <t>Equipe de Administração e Apoio</t>
  </si>
  <si>
    <t>SUB TOTAL</t>
  </si>
  <si>
    <t xml:space="preserve"> +</t>
  </si>
  <si>
    <t>BDI</t>
  </si>
  <si>
    <t xml:space="preserve"> =</t>
  </si>
  <si>
    <t>incluindo-se ainda impostos e quaisquer taxas.</t>
  </si>
  <si>
    <t xml:space="preserve">necessidades foram previamente verificadas pela empresa. </t>
  </si>
  <si>
    <t>Importa o presente orçamento no valor expresso em reais em</t>
  </si>
  <si>
    <t xml:space="preserve">cujo valor registrado  por  extenso é </t>
  </si>
  <si>
    <t>O2</t>
  </si>
  <si>
    <t>FERRAMENTAS</t>
  </si>
  <si>
    <t>Ferramentas Pesadas</t>
  </si>
  <si>
    <t>Ferramentas Manuais</t>
  </si>
  <si>
    <t>MÁQUINAS</t>
  </si>
  <si>
    <t>Máquinas Manuais Elétricas</t>
  </si>
  <si>
    <t>DIVERSOS</t>
  </si>
  <si>
    <t>Materiais Diversos para Desmontagens e Demolições</t>
  </si>
  <si>
    <t>DESMONTAGENS</t>
  </si>
  <si>
    <t>TOTAL</t>
  </si>
  <si>
    <t>DESMONTAGENS, RETIRADAS E DEMOLIÇÕES</t>
  </si>
  <si>
    <t>DIVISÓRIAS</t>
  </si>
  <si>
    <t>Desmontagem e Retiradas de Divisórias</t>
  </si>
  <si>
    <t>Desmontagem e retiradas de Vidros Blindex</t>
  </si>
  <si>
    <t>IDENTIFICAÇÃO VISUAL</t>
  </si>
  <si>
    <t>DEMOLIÇÕES</t>
  </si>
  <si>
    <t>DE PAREDES</t>
  </si>
  <si>
    <t>Demais demolições</t>
  </si>
  <si>
    <t>RETIRADAS</t>
  </si>
  <si>
    <t>ELETRICIDADE</t>
  </si>
  <si>
    <t>TI</t>
  </si>
  <si>
    <t>TOMADAS E INTERRUPTORES</t>
  </si>
  <si>
    <t>ISOLAMENTO DAS PONTAS</t>
  </si>
  <si>
    <t>EQUIPAMENTOS</t>
  </si>
  <si>
    <t>O3</t>
  </si>
  <si>
    <t>REVESTIMENTOS</t>
  </si>
  <si>
    <t>RECUPERAÇÃO DE ÁREAS DE DEMOLIÇÕES OU RETIRADAS</t>
  </si>
  <si>
    <t>ALVENARIAS</t>
  </si>
  <si>
    <t>Ajustes de Alvenaria</t>
  </si>
  <si>
    <t>DE PISOS</t>
  </si>
  <si>
    <t>DE TETOS</t>
  </si>
  <si>
    <t>TRECHOS DANIFICADOS</t>
  </si>
  <si>
    <t>Itens que estiverem apresentados com valor zero, não significa necessariamente que não existem, e sim que foram considerados rateados nos demais itens</t>
  </si>
  <si>
    <t>VERIFICAÇÃO DA CONFORMIDADE DAS INSTALAÇÕES COM OS PROJETOS OFICIAIS</t>
  </si>
  <si>
    <t>INCÊNDIO</t>
  </si>
  <si>
    <t>REDE DE SPRINKLER</t>
  </si>
  <si>
    <t>Reposicionamento dos bicos de sprinkler</t>
  </si>
  <si>
    <t>O4</t>
  </si>
  <si>
    <t>Reposicionamento dos pontos de detecção</t>
  </si>
  <si>
    <t>CLIMATIZAÇÃO</t>
  </si>
  <si>
    <t>REDE DE AR CONDICIONADO</t>
  </si>
  <si>
    <t>O5</t>
  </si>
  <si>
    <t>PISOS ELEVADOS</t>
  </si>
  <si>
    <t>FURAÇÕES DOS PISOS</t>
  </si>
  <si>
    <t>RECUPERAÇÃO DAS PLACAS</t>
  </si>
  <si>
    <t>CARPETES</t>
  </si>
  <si>
    <t>Recuperação das placas de carpete ou troca onde necessário</t>
  </si>
  <si>
    <t>Reposionamento das placas de carpete onde necessário</t>
  </si>
  <si>
    <t>FORROS</t>
  </si>
  <si>
    <t>RECOLOCAÇÃO DAS PLACAS</t>
  </si>
  <si>
    <t>PLACAS RETIRADAS OU DANIFICADAS</t>
  </si>
  <si>
    <t>O6</t>
  </si>
  <si>
    <t>O7</t>
  </si>
  <si>
    <t>LIMPEZA</t>
  </si>
  <si>
    <t>Limpeza de marcas da identificação visual</t>
  </si>
  <si>
    <t>Limpeza grossa dos carpetes</t>
  </si>
  <si>
    <t xml:space="preserve">ACABAMENTOS </t>
  </si>
  <si>
    <t>PINTURA</t>
  </si>
  <si>
    <t>RECUPERAÇÕES</t>
  </si>
  <si>
    <t>Recuperação de Esquadrias de Madeira</t>
  </si>
  <si>
    <t>Recuperação de Paredes e Pisos de Banheiros e Copas</t>
  </si>
  <si>
    <t>Recuperação de Louças e Metais</t>
  </si>
  <si>
    <t>Pintura total do pavimento</t>
  </si>
  <si>
    <t>SERVIÇOS FINAIS</t>
  </si>
  <si>
    <t>HIDRÁULICA E ESGOTOS</t>
  </si>
  <si>
    <t>Testes Gerais e de funcionamento</t>
  </si>
  <si>
    <t>AR CONDICIONADO</t>
  </si>
  <si>
    <t>Verificação do funcionamento</t>
  </si>
  <si>
    <t>Verificação do atendimento</t>
  </si>
  <si>
    <t>LAY OUT e acabamentos</t>
  </si>
  <si>
    <t>ENTREGA</t>
  </si>
  <si>
    <t>Limpeza fina final</t>
  </si>
  <si>
    <t>O8</t>
  </si>
  <si>
    <t>CONCLUSÃO</t>
  </si>
  <si>
    <t>Não serão aceitos pedidos de aditivos, pois todas as quantidades e</t>
  </si>
  <si>
    <t>Ainda que não estejam especificamente citados na lista da planilha, esta inclui todos os serviços necessários para a total execução dos serviços, como estão</t>
  </si>
  <si>
    <t>descritos no TR que esta é vinculada. Itens eventualmente não descritos deverão estar rateados nos itens listados</t>
  </si>
  <si>
    <t>SINAPI</t>
  </si>
  <si>
    <t>mês</t>
  </si>
  <si>
    <t>Servente</t>
  </si>
  <si>
    <t>ESTIMATIVA</t>
  </si>
  <si>
    <t>Valor estimado para martelos, serrotes, alicates, etc...</t>
  </si>
  <si>
    <t>vb</t>
  </si>
  <si>
    <t>hr</t>
  </si>
  <si>
    <t>Descida e descarte do material desmontado</t>
  </si>
  <si>
    <t>Engenheiro ou Arquiteto Coordenador horário parcial</t>
  </si>
  <si>
    <t>comp.</t>
  </si>
  <si>
    <t>SERVIÇOS DE ACABAMENTOS GERAIS</t>
  </si>
  <si>
    <t>Retirada de sobras, componentes e equipamentos</t>
  </si>
  <si>
    <t>VB</t>
  </si>
  <si>
    <t>M²</t>
  </si>
  <si>
    <t>Verba estimada para acompanhamento de testes e eventuaias reparos em caso de defeitos observados</t>
  </si>
  <si>
    <t>TESTES PARA ACEITAÇÃO DOS SERVIÇOS PELA FINEP E ADMINISTRAÇÃO DO EDIFÍCIO</t>
  </si>
  <si>
    <t>BANCO DE DADOS</t>
  </si>
  <si>
    <t xml:space="preserve"> ------</t>
  </si>
  <si>
    <t>Sobras de madeiras, arames, sacos de entulho, etc...</t>
  </si>
  <si>
    <t>m²</t>
  </si>
  <si>
    <t>Ajustes de teto de gesso</t>
  </si>
  <si>
    <t>Colocação de Lâmpadas e reatores onde estiverem queimadas</t>
  </si>
  <si>
    <t>Lampadas e reatores</t>
  </si>
  <si>
    <t>um</t>
  </si>
  <si>
    <t>Conexão ao Sistema do edifício</t>
  </si>
  <si>
    <t>previsão de ajuste do enlaçamento, se necessário, por empresa credenciada no prédio</t>
  </si>
  <si>
    <t>Reposicionamento das saídas de ar condicionado e reparos apontados</t>
  </si>
  <si>
    <t>levantada quantidades de paredes e tetos</t>
  </si>
  <si>
    <t>Troca de placas onde necessário</t>
  </si>
  <si>
    <t>Prevista quantidade de troca de placas danificadas</t>
  </si>
  <si>
    <t>Estimada quantidade de placas danificadas a serem repostas</t>
  </si>
  <si>
    <t>Troca de placas de forro mineral danificadas ou retiradas</t>
  </si>
  <si>
    <t>Reparo de forro de gesso onde danificado</t>
  </si>
  <si>
    <t>Estimada quantidade de trechos danificados a serem recuperados</t>
  </si>
  <si>
    <t>caminhão</t>
  </si>
  <si>
    <t>Valor estimado para despesas de materiais e maquinas administrativos</t>
  </si>
  <si>
    <t>Materias diversos de expediente, limpeza, etc...</t>
  </si>
  <si>
    <t>Ajustes de Revestimento em emboço de Paredes</t>
  </si>
  <si>
    <t xml:space="preserve">Ajustes de Piso </t>
  </si>
  <si>
    <t>38780+1088</t>
  </si>
  <si>
    <t>MERCADO</t>
  </si>
  <si>
    <t>TOTAL PÉRIMETRO</t>
  </si>
  <si>
    <t>ML</t>
  </si>
  <si>
    <t xml:space="preserve">    X</t>
  </si>
  <si>
    <t>PÉ DIREITO</t>
  </si>
  <si>
    <t xml:space="preserve">     =</t>
  </si>
  <si>
    <t>ÁREA DAS PAREDES</t>
  </si>
  <si>
    <t xml:space="preserve">PILARES </t>
  </si>
  <si>
    <t xml:space="preserve">Área </t>
  </si>
  <si>
    <t xml:space="preserve">    x</t>
  </si>
  <si>
    <t xml:space="preserve">nº pilares </t>
  </si>
  <si>
    <t>Área Tot</t>
  </si>
  <si>
    <t>TETOS</t>
  </si>
  <si>
    <t>TIRADO EM AUTOCAD</t>
  </si>
  <si>
    <t>un</t>
  </si>
  <si>
    <t>Estimada una quantidade mínima de placas a serem recuperadas ou substituidas por quebra.</t>
  </si>
  <si>
    <t>Cada licitante é responsável pelos seu levantamento de quantidades</t>
  </si>
  <si>
    <t>COMPOSIÇÃO DE CUSTOS DOS SERVIÇOS</t>
  </si>
  <si>
    <t>Rio de Janeiro 8 de julho de 2019</t>
  </si>
  <si>
    <t xml:space="preserve">Esta Planilha é apresentada, para a determinação da Composição de Custos dos Serviços, uma vez que os mesmos são de REVISÕES e REPAROS, e não necessariamente existem definidos no SINAPI. Por esta razão, foram feitas estimativas de pessoal, através de horas homem trabalhadas, em função da especialização de pessoa necessáriol, e utilizando os valores unitarios do SINAPI, nas tabelas de abril de 2019.  Foram feitas estimativas de valores para o consumo de materiais, feitas a partir da observação local, estimando-se um gasto  de materiais de consumo. Em alguns casos, foram feitas consultas ao mercado, para determinação de valores unitários. </t>
  </si>
  <si>
    <t>ÍTEM DA PLANILHA DE PRÊÇOS</t>
  </si>
  <si>
    <t>DISCRIMINAÇÃO</t>
  </si>
  <si>
    <t>QTD</t>
  </si>
  <si>
    <t>VALÔRES</t>
  </si>
  <si>
    <t>UNITÁRIOS</t>
  </si>
  <si>
    <t>TOTAIS</t>
  </si>
  <si>
    <t>COMPONENTES DA COMPOSIÇÃO</t>
  </si>
  <si>
    <t>VALOR UNITÁRIO DO SERVIÇO CALCULADO</t>
  </si>
  <si>
    <t>UN</t>
  </si>
  <si>
    <t>2.1.1.1</t>
  </si>
  <si>
    <t>Desmontagem e retirada das divisórias</t>
  </si>
  <si>
    <t>Pedreiro</t>
  </si>
  <si>
    <t>Marceneiro</t>
  </si>
  <si>
    <t>CODIGO</t>
  </si>
  <si>
    <t>2.1.1.2</t>
  </si>
  <si>
    <t>cj</t>
  </si>
  <si>
    <t>2.1.1.3</t>
  </si>
  <si>
    <t>Não há como utilizar item específico do SINAPI, em razão da especificidade do serviço. Estimou-se a necessidade de  4 serventes   por 3 dias, paratransporte e descida dos materiais</t>
  </si>
  <si>
    <t>Não há como utilizar item específico do SINAPI, em razão da especificidade do serviço. Estimou-se a necessidade de  1 pedreiro e 2 serventes  por 3 dias, para desmonte, dos materiais</t>
  </si>
  <si>
    <t>Não há como utilizar item específico do SINAPI, em razão da especificidade do serviço. Estimou-se a necessidade de  1 marceneiro, 2 serventes e 1 pedreiro por 5 dias, para desmonte  dos materiais</t>
  </si>
  <si>
    <t>caçamba</t>
  </si>
  <si>
    <t xml:space="preserve"> -----</t>
  </si>
  <si>
    <t>2.1.2.1</t>
  </si>
  <si>
    <t>Caçamba para retirada de entulho</t>
  </si>
  <si>
    <t>Não há como utilizar item específico do SINAPI, em razão da especificidade do serviço. Estimou-se a necessidade de  2 serventes   por 2 dias, para retirada dos decalques (cerca de 20 m² de decalques e 15 apliques com cerca de 1 m² nas portas) e descida dos materiais</t>
  </si>
  <si>
    <t>Retirada da identificação visual das portas e decalques em vidro</t>
  </si>
  <si>
    <t>Retirada de identificação visual das portas  e decalques dos vidros</t>
  </si>
  <si>
    <t xml:space="preserve">Demolição, Transporte e Retirada de entulhos de Paredes de Gesso acartonado </t>
  </si>
  <si>
    <t>2.2.1.1</t>
  </si>
  <si>
    <t>2.2.1.2</t>
  </si>
  <si>
    <t>Desmontagem e retirada de vidros blindex</t>
  </si>
  <si>
    <t>Não há como utilizar item específico do SINAPI, em razão da especificidade do serviço. Serão eventuaias quebras de cantos de paredes na retirada de divisórias.  Estimou-se a necessidade de  2 serventes   por 2 dias, para retirada, transporte e descida dos materiais</t>
  </si>
  <si>
    <t>Não há como utilizar item específico do SINAPI, em razão da especificidade do serviço. Estimou-se a necessidade de  2 serventes   por 1 dias, para demolições,  transporte e descida dos materiais</t>
  </si>
  <si>
    <t>2.2.2.1</t>
  </si>
  <si>
    <t>Retiradas de trechos de teto  em gesso, transporte e retirada de entulho</t>
  </si>
  <si>
    <t>Trechos previstos devido à necessidade eventual de correção de instalações</t>
  </si>
  <si>
    <t>Não há como utilizar item específico do SINAPI, em razão da especificidade do serviço. Serão eventuaias quebras devido à necessidade de revisão de instalações.  Estimou-se a necessidade de 1 serventes   por 2 dias, para retirada, transporte e descida dos materiais</t>
  </si>
  <si>
    <t>Retirada, descida e retirada de Entulho,  dos Cabos e fios de eletricidade dos pisos elevados</t>
  </si>
  <si>
    <t>Retirada, descida e retirada de entulho, dos Cabos dos pisos elevados</t>
  </si>
  <si>
    <t>Eletricista</t>
  </si>
  <si>
    <t>Serventes</t>
  </si>
  <si>
    <t>2.3.1.1</t>
  </si>
  <si>
    <t>Não há como utilizar item específico do SINAPI, em razão da especificidade do serviço. Serão retirados os cabos e fios de eletricidade em todo o pavimento utilizavel, de  1400 m².  Estimou-se a necessidade de 2 eletricistas e 2 serventes por 1 semana</t>
  </si>
  <si>
    <t>2.3.2.1</t>
  </si>
  <si>
    <t>2.3.3.1</t>
  </si>
  <si>
    <t>Retirada, descida e retirada de entulho, dos Cabos de TI dos pisos elevados</t>
  </si>
  <si>
    <t>Não há como utilizar item específico do SINAPI, em razão da especificidade do serviço. Serão retirados os cabos de TI  em todo o pavimento utilizavel, de  1400 m².  Estimou-se a necessidade de 2 eletricistas e 2 serventes por 1 semana</t>
  </si>
  <si>
    <t>Ajuste de tomadas de paredes e divisórias demolidas ou retiradas</t>
  </si>
  <si>
    <t>Não há como utilizar item específico do SINAPI, em razão da especificidade do serviço. Serão ajustadas as tomadas e interruptores das disórias retiradas.  Estimou-se a necessidade de 1 eletricistas por 2 dias. Entulho já nos outros itens</t>
  </si>
  <si>
    <t>2.3.4.1</t>
  </si>
  <si>
    <t>Isolamento das pontas de Cabos e fios de Eletricidade e de TI</t>
  </si>
  <si>
    <t xml:space="preserve">Não há como utilizar item específico do SINAPI, em razão da especificidade do serviço. Serão isoladas as pontas dos cabos e fios de TI e eletricidade.  Estimou-se a necessidade de 1 eletricistas por 2 dias. </t>
  </si>
  <si>
    <t>Retirada das Câmeras, TVs, equipamentos diversos, Racs e Complementos</t>
  </si>
  <si>
    <t>2.3.5.1</t>
  </si>
  <si>
    <t>pçs</t>
  </si>
  <si>
    <t>Não há como utilizar item específico do SINAPI, em razão da especificidade do serviço. Serão retiradas as TVs, as Câmeras, e putras peças que serão encaminahdas para a FINEP, e RACS, complementos, e outros que poderão ser descartados ou encaminhados para onde a FINEP indicar. Será necessário 2 eletricistas e 4 serventes por 1 semana</t>
  </si>
  <si>
    <t>Estimada uma quantidade de reparos</t>
  </si>
  <si>
    <t>LUMINÁRIAS</t>
  </si>
  <si>
    <t>Reposicionamento das Luminárias Existentes de forma alinhada</t>
  </si>
  <si>
    <t>4.1.1.1</t>
  </si>
  <si>
    <t>Não há como utilizar item específico do SINAPI, em razão da especificidade do serviço. Serão reposicionadas peças fora de alinhamento. Previstas 5 peças as erem reposicionadas. Será necessário 1 eletricistas e 1 serventes por 3 dias</t>
  </si>
  <si>
    <r>
      <t>Previsão de materiais para este ajuste</t>
    </r>
    <r>
      <rPr>
        <sz val="5"/>
        <color theme="1"/>
        <rFont val="Calibri"/>
        <family val="2"/>
        <scheme val="minor"/>
      </rPr>
      <t xml:space="preserve"> (fita isolante, etc...)</t>
    </r>
  </si>
  <si>
    <t>4.1.1.2</t>
  </si>
  <si>
    <t>Estimadas 5 luminárias</t>
  </si>
  <si>
    <t>Não há como utilizar item específico do SINAPI, em razão da especificidade do serviço. Serão recolocadas lampadas queimadas.  Previstas 15 lâmpadas a serem trocadas. Será necessário 1 eletricista por 2 dias</t>
  </si>
  <si>
    <t>DETECÇÃO DE FUMAÇA E ALARME</t>
  </si>
  <si>
    <t>4.2.1.1</t>
  </si>
  <si>
    <t>Bombeiro</t>
  </si>
  <si>
    <t>4.2.2.1</t>
  </si>
  <si>
    <t>Não há como utilizar item específico do SINAPI, em razão da especificidade do serviço. Previsão de reposionamento de até 5 pontos, aproveitando o amterial.  Será necessário 1 bombeiro e 1 servente por 2 dias</t>
  </si>
  <si>
    <t>Materiais diversos de consumo</t>
  </si>
  <si>
    <t>Não há como utilizar item específico do SINAPI, em razão da especificidade do serviço. Deverá ser feita verificação para atendimento ao relatório anexo da SMART.   Será necessário 1 tecnico autorizado pela EDWARDS (fabricante) e 1 servente por 1 semana para verificação de todos os pontos e eventual troca.</t>
  </si>
  <si>
    <t>4.2.2.2</t>
  </si>
  <si>
    <t>Não há como utilizar item específico do SINAPI, em razão da especificidade do serviço. Caso seja necessário fazer alguma alteração, será preciso fazer o enlaçamento dentro do sistema do pre´dio, somente por pessoal autorizado pelo fabricante (Edwards). Prevista uma verba.</t>
  </si>
  <si>
    <t>Enlaçamento do sistema com o Prédio</t>
  </si>
  <si>
    <t>ESTIAMTIVA</t>
  </si>
  <si>
    <t xml:space="preserve"> --------</t>
  </si>
  <si>
    <t>4.3.1.1</t>
  </si>
  <si>
    <t>Técnico Especializado(valor do encarregado)</t>
  </si>
  <si>
    <t xml:space="preserve"> -------</t>
  </si>
  <si>
    <t>5.1.1.2</t>
  </si>
  <si>
    <t>Estimada quantidade de reposionamentos de placas</t>
  </si>
  <si>
    <t>Reposicionamento de placas</t>
  </si>
  <si>
    <t>Não há como utilizar item específico do SINAPI, em razão da especificidade do serviço. Está prevista uma quantidade de placas a serem remanejadas. Estimado 1 semana de 1 pedreiro e 1 servente.</t>
  </si>
  <si>
    <t xml:space="preserve">Serventes </t>
  </si>
  <si>
    <t>Reposicionamento de placas de piso elevado</t>
  </si>
  <si>
    <t>Não há como utilizar item específico do SINAPI, em razão da especificidade do serviço.  Prevista uma verba para materiais, para atendimento dos reparos indicados no relatório SMART em anexo, e 1 semana de tecnico de ar condicioando e 1 servente.</t>
  </si>
  <si>
    <t>5.1.2.2</t>
  </si>
  <si>
    <t>Estimada quantidade de reposionamentos de placas de carpete onde necessario</t>
  </si>
  <si>
    <t>Não há como utilizar item específico do SINAPI, em razão da especificidade do serviço. Está prevista uma quantidade de placas de carpete  a serem remanejadas. Estimado 1 semana de 1 pedreiro e 1 servente.</t>
  </si>
  <si>
    <t>Estimados movimentar até 5 pontos.</t>
  </si>
  <si>
    <t>7.1.2.1</t>
  </si>
  <si>
    <t>Materiais para limpeza</t>
  </si>
  <si>
    <t>7.1.2.2</t>
  </si>
  <si>
    <t>Não há como utilizar item específico do SINAPI, em razão da especificidade do serviço. Está previsto 2 serventes por uma semana e uma verba de material de limpeza para este serviço, para toda área de cerca de 1430 m²</t>
  </si>
  <si>
    <t>Não há como utilizar item específico do SINAPI, em razão da especificidade do serviço. Está previsto 2 serventes 3 dias e uma verba de material de limpeza para este serviço, para cerca de 35 m²..</t>
  </si>
  <si>
    <t>Prevista a recuperação de 10 portas devido a retirada das identificações</t>
  </si>
  <si>
    <t>7.1.3.1</t>
  </si>
  <si>
    <t>Não há como utilizar item específico do SINAPI, em razão da especificidade do serviço. Está previsto 1 marceneiro e 1 servente por 1 semana, e uma verba para materiaias de recuperação apra cerca de 10 portas, por conta da retirada das identificações da FINEP</t>
  </si>
  <si>
    <t>Materiais para recuperação de esq. Madeira</t>
  </si>
  <si>
    <t>7.1.3.2</t>
  </si>
  <si>
    <t>Materiais para recuperação, rejunto e limpeza</t>
  </si>
  <si>
    <t>Não há como utilizar item específico do SINAPI, em razão da especificidade do serviço. Está previsto 1 ladrilheiro e 1 servente por 3 dias, e uma verba para materiais de recuperação para limpeza, eventual rejuntamento e recuperação</t>
  </si>
  <si>
    <t>7.1.3.3</t>
  </si>
  <si>
    <t>Não há como utilizar item específico do SINAPI, em razão da especificidade do serviço. Está previsto 1 bombeiro e 1 servente por 3 dias, e uma verba para materiais de recuperação para limpeza, reparos de instalações</t>
  </si>
  <si>
    <t xml:space="preserve">Materiais para recuperação, limpeza e reparos </t>
  </si>
  <si>
    <t>Verba estimada para acompanhamento de testes e eventuais reparos em caso de defeitos observados</t>
  </si>
  <si>
    <t xml:space="preserve">Verba estimada para acompanhamento de testes e eventuais reparos em caso de defeitos observados </t>
  </si>
  <si>
    <t>8.2.1.2</t>
  </si>
  <si>
    <t>Limpeza Final</t>
  </si>
  <si>
    <t>Não há como utilizar item específico do SINAPI, em razão da especificidade do serviço. Está previsto 2 serventes por 3 dias, e uma verba para materiais de  limpeza</t>
  </si>
  <si>
    <t>1.1.1.2</t>
  </si>
  <si>
    <t>Equipe de Administração da Obra, sendo apontador 25%, encarregado de obra e servente de apoio.</t>
  </si>
  <si>
    <t>Encarregado de Obras</t>
  </si>
  <si>
    <t>meses</t>
  </si>
  <si>
    <t>Apontador (horário parcial 50%)</t>
  </si>
  <si>
    <t>Materiais para Limpeza</t>
  </si>
  <si>
    <t>PESSOAL (COM LEIS E DESPESAS SOCIAIS INCLUÍDAS)</t>
  </si>
  <si>
    <t>MÁQUINAS E FERRAMENTAS</t>
  </si>
  <si>
    <t>MATERIAIS E MÁQUINAS ADMINISTRATIVAS</t>
  </si>
  <si>
    <t>Retirada das Câmeras, TVs, equipamentos diversos, Racks e Complementos</t>
  </si>
  <si>
    <t>Verificação de Sprinkler por demanda da Administração do edifício</t>
  </si>
  <si>
    <t>Verificação de Detecção e fumaça por demanda da Administração do Edifício</t>
  </si>
  <si>
    <t>Nesta planilha estão incluídos todos os custos para a completa e perfeita execução dos serviços constantes do TR que esta é vinculada.</t>
  </si>
  <si>
    <t xml:space="preserve">Esta planilha não poderá ter alterada a sua formatação nem a sua listagem e será avaliada por seu valor global </t>
  </si>
  <si>
    <t xml:space="preserve">Observações para a licitante: A empresa deverá indicar o Banco de Dados utilizado (Sinapi ou outro) e o código para cada serviço ou indicar quando for consulta ao mercado. Indicar quando for montada alguma composição. A empresa deve conferir as quantidades e será responsavel por elas, não havendo a possibilidade de alterações posteriores. </t>
  </si>
  <si>
    <t>Os valores apresentados, incluem todos os custos diretos e indiretos,</t>
  </si>
  <si>
    <t>A Finep informará os itens retirados que ficarão para a Finep e o seu destino</t>
  </si>
  <si>
    <t>Técnico especializado credenciado pelo fabricate e predio</t>
  </si>
  <si>
    <t>Estimadas 15 lâmpadas</t>
  </si>
  <si>
    <t>Valor estimado para maquita, serrinha manual, furadeira, máquina de tiro,etc...</t>
  </si>
  <si>
    <t>Valor estimado para ferramentas tipo pás, enxadas, alavancas, etc...</t>
  </si>
  <si>
    <t>Pode ser horário parcial</t>
  </si>
  <si>
    <t>PREÇO TOTAL</t>
  </si>
  <si>
    <t>PREÇO UNITÁRIO</t>
  </si>
  <si>
    <r>
      <t>PLANILHA DE PREÇOS</t>
    </r>
    <r>
      <rPr>
        <b/>
        <sz val="10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
</t>
    </r>
    <r>
      <rPr>
        <b/>
        <sz val="20"/>
        <color theme="1"/>
        <rFont val="Calibri"/>
        <family val="2"/>
        <scheme val="minor"/>
      </rPr>
      <t>ANEXO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</si>
</sst>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3" fontId="0" fillId="0" borderId="0" xfId="1" applyNumberFormat="1" applyFont="1" applyAlignment="1">
      <alignment horizontal="center" vertical="center"/>
    </xf>
    <xf numFmtId="44" fontId="0" fillId="0" borderId="0" xfId="2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3" fontId="0" fillId="0" borderId="1" xfId="1" applyNumberFormat="1" applyFont="1" applyBorder="1" applyAlignment="1">
      <alignment horizontal="center" vertical="center"/>
    </xf>
    <xf numFmtId="44" fontId="0" fillId="0" borderId="1" xfId="2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14" xfId="0" applyFont="1" applyBorder="1" applyAlignment="1">
      <alignment horizontal="center" vertical="center"/>
    </xf>
    <xf numFmtId="44" fontId="3" fillId="0" borderId="0" xfId="2" applyFont="1" applyBorder="1"/>
    <xf numFmtId="0" fontId="5" fillId="2" borderId="1" xfId="0" applyFont="1" applyFill="1" applyBorder="1" applyAlignment="1">
      <alignment horizontal="center" vertical="center"/>
    </xf>
    <xf numFmtId="9" fontId="2" fillId="2" borderId="3" xfId="3" applyFont="1" applyFill="1" applyBorder="1" applyAlignment="1">
      <alignment horizontal="center" vertical="center"/>
    </xf>
    <xf numFmtId="0" fontId="0" fillId="0" borderId="3" xfId="0" applyBorder="1"/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3" fontId="0" fillId="3" borderId="1" xfId="1" applyNumberFormat="1" applyFont="1" applyFill="1" applyBorder="1" applyAlignment="1" applyProtection="1">
      <alignment horizontal="center" vertical="center"/>
      <protection locked="0"/>
    </xf>
    <xf numFmtId="44" fontId="0" fillId="3" borderId="1" xfId="2" applyFont="1" applyFill="1" applyBorder="1" applyProtection="1">
      <protection locked="0"/>
    </xf>
    <xf numFmtId="9" fontId="2" fillId="3" borderId="4" xfId="3" applyFont="1" applyFill="1" applyBorder="1" applyAlignment="1" applyProtection="1">
      <alignment horizontal="center" vertical="center"/>
      <protection locked="0"/>
    </xf>
    <xf numFmtId="9" fontId="0" fillId="3" borderId="3" xfId="3" applyFont="1" applyFill="1" applyBorder="1" applyAlignment="1" applyProtection="1">
      <alignment horizontal="center" vertical="center"/>
      <protection locked="0"/>
    </xf>
    <xf numFmtId="43" fontId="0" fillId="3" borderId="3" xfId="1" applyNumberFormat="1" applyFont="1" applyFill="1" applyBorder="1" applyAlignment="1" applyProtection="1">
      <alignment horizontal="left" vertical="center"/>
      <protection locked="0"/>
    </xf>
    <xf numFmtId="44" fontId="0" fillId="3" borderId="3" xfId="2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6" fillId="0" borderId="0" xfId="0" applyFont="1"/>
    <xf numFmtId="0" fontId="7" fillId="0" borderId="0" xfId="0" applyFont="1" applyBorder="1"/>
    <xf numFmtId="44" fontId="8" fillId="0" borderId="1" xfId="2" applyFont="1" applyBorder="1"/>
    <xf numFmtId="44" fontId="9" fillId="0" borderId="1" xfId="2" applyFont="1" applyBorder="1"/>
    <xf numFmtId="0" fontId="6" fillId="3" borderId="1" xfId="0" applyFont="1" applyFill="1" applyBorder="1" applyAlignment="1" applyProtection="1">
      <alignment horizontal="center" vertical="center"/>
      <protection locked="0"/>
    </xf>
    <xf numFmtId="43" fontId="6" fillId="3" borderId="1" xfId="1" applyNumberFormat="1" applyFont="1" applyFill="1" applyBorder="1" applyAlignment="1" applyProtection="1">
      <alignment horizontal="center" vertical="center"/>
      <protection locked="0"/>
    </xf>
    <xf numFmtId="44" fontId="6" fillId="3" borderId="1" xfId="2" applyFont="1" applyFill="1" applyBorder="1" applyProtection="1">
      <protection locked="0"/>
    </xf>
    <xf numFmtId="0" fontId="0" fillId="0" borderId="0" xfId="0" applyFill="1"/>
    <xf numFmtId="43" fontId="0" fillId="0" borderId="1" xfId="1" applyNumberFormat="1" applyFont="1" applyFill="1" applyBorder="1" applyAlignment="1" applyProtection="1">
      <alignment horizontal="center" vertical="center"/>
      <protection locked="0"/>
    </xf>
    <xf numFmtId="44" fontId="0" fillId="0" borderId="1" xfId="2" applyFont="1" applyFill="1" applyBorder="1" applyProtection="1">
      <protection locked="0"/>
    </xf>
    <xf numFmtId="0" fontId="3" fillId="0" borderId="0" xfId="0" applyFont="1" applyFill="1" applyBorder="1"/>
    <xf numFmtId="43" fontId="4" fillId="0" borderId="0" xfId="1" applyNumberFormat="1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0" fontId="3" fillId="0" borderId="0" xfId="0" applyFont="1" applyFill="1"/>
    <xf numFmtId="44" fontId="11" fillId="0" borderId="1" xfId="2" applyFont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3" fontId="0" fillId="5" borderId="4" xfId="0" applyNumberForma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7" xfId="0" applyFill="1" applyBorder="1"/>
    <xf numFmtId="0" fontId="0" fillId="8" borderId="8" xfId="0" applyFill="1" applyBorder="1"/>
    <xf numFmtId="0" fontId="0" fillId="8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4" fontId="0" fillId="8" borderId="0" xfId="0" applyNumberFormat="1" applyFill="1"/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center" vertical="center" textRotation="90" wrapText="1"/>
    </xf>
    <xf numFmtId="0" fontId="3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/>
    <xf numFmtId="0" fontId="3" fillId="8" borderId="13" xfId="0" applyFont="1" applyFill="1" applyBorder="1"/>
    <xf numFmtId="0" fontId="3" fillId="8" borderId="1" xfId="0" applyFont="1" applyFill="1" applyBorder="1"/>
    <xf numFmtId="44" fontId="0" fillId="6" borderId="1" xfId="2" applyFont="1" applyFill="1" applyBorder="1" applyProtection="1"/>
    <xf numFmtId="44" fontId="0" fillId="4" borderId="1" xfId="2" applyFont="1" applyFill="1" applyBorder="1" applyProtection="1"/>
    <xf numFmtId="44" fontId="0" fillId="5" borderId="1" xfId="2" applyFont="1" applyFill="1" applyBorder="1" applyProtection="1"/>
    <xf numFmtId="44" fontId="0" fillId="0" borderId="1" xfId="2" applyFont="1" applyBorder="1" applyProtection="1"/>
    <xf numFmtId="44" fontId="6" fillId="0" borderId="1" xfId="2" applyFont="1" applyBorder="1" applyProtection="1"/>
    <xf numFmtId="44" fontId="2" fillId="2" borderId="1" xfId="2" applyFont="1" applyFill="1" applyBorder="1" applyAlignment="1" applyProtection="1">
      <alignment horizontal="center" vertical="center"/>
    </xf>
    <xf numFmtId="44" fontId="2" fillId="2" borderId="3" xfId="2" applyFont="1" applyFill="1" applyBorder="1" applyAlignment="1" applyProtection="1">
      <alignment horizontal="left" vertical="center"/>
    </xf>
    <xf numFmtId="0" fontId="2" fillId="7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43" fontId="2" fillId="2" borderId="2" xfId="1" applyNumberFormat="1" applyFont="1" applyFill="1" applyBorder="1" applyAlignment="1">
      <alignment horizontal="center" vertical="center"/>
    </xf>
    <xf numFmtId="43" fontId="2" fillId="2" borderId="3" xfId="1" applyNumberFormat="1" applyFont="1" applyFill="1" applyBorder="1" applyAlignment="1">
      <alignment horizontal="center" vertical="center"/>
    </xf>
    <xf numFmtId="43" fontId="2" fillId="2" borderId="4" xfId="1" applyNumberFormat="1" applyFont="1" applyFill="1" applyBorder="1" applyAlignment="1">
      <alignment horizontal="center" vertical="center"/>
    </xf>
    <xf numFmtId="43" fontId="0" fillId="0" borderId="7" xfId="1" applyNumberFormat="1" applyFont="1" applyBorder="1" applyAlignment="1">
      <alignment horizontal="center" vertical="center"/>
    </xf>
    <xf numFmtId="43" fontId="4" fillId="2" borderId="6" xfId="1" applyNumberFormat="1" applyFont="1" applyFill="1" applyBorder="1" applyAlignment="1">
      <alignment horizontal="center" vertical="center"/>
    </xf>
    <xf numFmtId="43" fontId="4" fillId="2" borderId="7" xfId="1" applyNumberFormat="1" applyFont="1" applyFill="1" applyBorder="1" applyAlignment="1">
      <alignment horizontal="center" vertical="center"/>
    </xf>
    <xf numFmtId="43" fontId="4" fillId="2" borderId="10" xfId="1" applyNumberFormat="1" applyFont="1" applyFill="1" applyBorder="1" applyAlignment="1">
      <alignment horizontal="center" vertical="center"/>
    </xf>
    <xf numFmtId="43" fontId="4" fillId="2" borderId="11" xfId="1" applyNumberFormat="1" applyFont="1" applyFill="1" applyBorder="1" applyAlignment="1">
      <alignment horizontal="center" vertical="center"/>
    </xf>
    <xf numFmtId="44" fontId="4" fillId="2" borderId="14" xfId="2" applyFont="1" applyFill="1" applyBorder="1" applyAlignment="1" applyProtection="1">
      <alignment horizontal="center" vertical="center"/>
    </xf>
    <xf numFmtId="44" fontId="4" fillId="2" borderId="13" xfId="2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2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4" fontId="14" fillId="0" borderId="6" xfId="2" applyFont="1" applyBorder="1" applyAlignment="1" applyProtection="1">
      <alignment horizontal="center" vertical="center" wrapText="1"/>
    </xf>
    <xf numFmtId="44" fontId="14" fillId="0" borderId="8" xfId="2" applyFont="1" applyBorder="1" applyAlignment="1" applyProtection="1">
      <alignment horizontal="center" vertical="center" wrapText="1"/>
    </xf>
    <xf numFmtId="44" fontId="14" fillId="0" borderId="5" xfId="2" applyFont="1" applyBorder="1" applyAlignment="1" applyProtection="1">
      <alignment horizontal="center" vertical="center" wrapText="1"/>
    </xf>
    <xf numFmtId="44" fontId="14" fillId="0" borderId="9" xfId="2" applyFont="1" applyBorder="1" applyAlignment="1" applyProtection="1">
      <alignment horizontal="center" vertical="center" wrapText="1"/>
    </xf>
    <xf numFmtId="44" fontId="14" fillId="0" borderId="10" xfId="2" applyFont="1" applyBorder="1" applyAlignment="1" applyProtection="1">
      <alignment horizontal="center" vertical="center" wrapText="1"/>
    </xf>
    <xf numFmtId="44" fontId="14" fillId="0" borderId="12" xfId="2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44" fontId="14" fillId="0" borderId="2" xfId="2" applyFont="1" applyBorder="1" applyAlignment="1" applyProtection="1">
      <alignment horizontal="center" vertical="center"/>
      <protection locked="0"/>
    </xf>
    <xf numFmtId="44" fontId="14" fillId="0" borderId="4" xfId="2" applyFont="1" applyBorder="1" applyAlignment="1" applyProtection="1">
      <alignment horizontal="center" vertical="center"/>
      <protection locked="0"/>
    </xf>
    <xf numFmtId="44" fontId="14" fillId="0" borderId="2" xfId="2" applyFont="1" applyBorder="1" applyAlignment="1" applyProtection="1">
      <alignment horizontal="center" vertical="center"/>
    </xf>
    <xf numFmtId="44" fontId="14" fillId="0" borderId="4" xfId="2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1" fillId="0" borderId="9" xfId="0" applyFont="1" applyBorder="1" applyAlignment="1" applyProtection="1">
      <alignment horizontal="center" wrapText="1"/>
      <protection locked="0"/>
    </xf>
    <xf numFmtId="0" fontId="11" fillId="0" borderId="10" xfId="0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horizontal="center" wrapText="1"/>
      <protection locked="0"/>
    </xf>
    <xf numFmtId="0" fontId="11" fillId="0" borderId="12" xfId="0" applyFont="1" applyBorder="1" applyAlignment="1" applyProtection="1">
      <alignment horizontal="center" wrapText="1"/>
      <protection locked="0"/>
    </xf>
    <xf numFmtId="2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4" fillId="0" borderId="15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6" fillId="0" borderId="9" xfId="0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 wrapText="1"/>
      <protection locked="0"/>
    </xf>
    <xf numFmtId="0" fontId="16" fillId="0" borderId="11" xfId="0" applyFont="1" applyBorder="1" applyAlignment="1" applyProtection="1">
      <alignment horizontal="center" wrapText="1"/>
      <protection locked="0"/>
    </xf>
    <xf numFmtId="0" fontId="16" fillId="0" borderId="12" xfId="0" applyFont="1" applyBorder="1" applyAlignment="1" applyProtection="1">
      <alignment horizont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3" fontId="14" fillId="0" borderId="14" xfId="0" applyNumberFormat="1" applyFont="1" applyBorder="1" applyAlignment="1" applyProtection="1">
      <alignment horizontal="center" vertical="center" wrapText="1"/>
      <protection locked="0"/>
    </xf>
    <xf numFmtId="44" fontId="14" fillId="0" borderId="2" xfId="2" applyFont="1" applyFill="1" applyBorder="1" applyAlignment="1" applyProtection="1">
      <alignment horizontal="center" vertical="center"/>
      <protection locked="0"/>
    </xf>
    <xf numFmtId="44" fontId="14" fillId="0" borderId="4" xfId="2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57147</xdr:colOff>
      <xdr:row>1</xdr:row>
      <xdr:rowOff>66674</xdr:rowOff>
    </xdr:from>
    <xdr:to>
      <xdr:col>13</xdr:col>
      <xdr:colOff>2943225</xdr:colOff>
      <xdr:row>5</xdr:row>
      <xdr:rowOff>171449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7" y="257174"/>
          <a:ext cx="4733928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11</xdr:col>
      <xdr:colOff>238128</xdr:colOff>
      <xdr:row>5</xdr:row>
      <xdr:rowOff>152400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38125"/>
          <a:ext cx="473392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713"/>
  <sheetViews>
    <sheetView tabSelected="1" topLeftCell="A94" workbookViewId="0">
      <selection activeCell="X15" sqref="X15"/>
    </sheetView>
  </sheetViews>
  <sheetFormatPr defaultRowHeight="15" x14ac:dyDescent="0.25"/>
  <cols>
    <col min="2" max="2" width="2.7109375" style="1" customWidth="1"/>
    <col min="3" max="3" width="1.7109375" style="1" customWidth="1"/>
    <col min="4" max="4" width="2.7109375" style="1" customWidth="1"/>
    <col min="5" max="5" width="1.7109375" style="1" customWidth="1"/>
    <col min="6" max="6" width="2.7109375" style="1" customWidth="1"/>
    <col min="7" max="7" width="1.7109375" style="1" customWidth="1"/>
    <col min="8" max="8" width="2.7109375" style="1" customWidth="1"/>
    <col min="9" max="9" width="0.85546875" style="1" customWidth="1"/>
    <col min="10" max="13" width="2.7109375" customWidth="1"/>
    <col min="14" max="14" width="47.85546875" customWidth="1"/>
    <col min="15" max="15" width="30.85546875" customWidth="1"/>
    <col min="16" max="16" width="0.85546875" customWidth="1"/>
    <col min="17" max="17" width="17" customWidth="1"/>
    <col min="18" max="18" width="15.85546875" customWidth="1"/>
    <col min="19" max="19" width="0.85546875" customWidth="1"/>
    <col min="21" max="21" width="17.7109375" customWidth="1"/>
    <col min="22" max="22" width="0.85546875" customWidth="1"/>
    <col min="23" max="23" width="18.7109375" customWidth="1"/>
    <col min="24" max="24" width="21.140625" customWidth="1"/>
    <col min="25" max="25" width="0.85546875" customWidth="1"/>
    <col min="26" max="26" width="63.42578125" customWidth="1"/>
    <col min="27" max="29" width="18.7109375" customWidth="1"/>
    <col min="30" max="30" width="10.7109375" customWidth="1"/>
  </cols>
  <sheetData>
    <row r="1" spans="2:30" x14ac:dyDescent="0.25">
      <c r="B1" s="83"/>
      <c r="C1" s="83"/>
      <c r="D1" s="83"/>
      <c r="E1" s="83"/>
      <c r="F1" s="83"/>
      <c r="G1" s="83"/>
      <c r="H1" s="83"/>
      <c r="I1" s="83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2:30" x14ac:dyDescent="0.25">
      <c r="B2" s="85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8"/>
      <c r="O2" s="84"/>
      <c r="P2" s="84"/>
      <c r="Q2" s="138" t="s">
        <v>299</v>
      </c>
      <c r="R2" s="139"/>
      <c r="S2" s="139"/>
      <c r="T2" s="139"/>
      <c r="U2" s="140"/>
      <c r="V2" s="84"/>
      <c r="W2" s="97"/>
      <c r="X2" s="3" t="s">
        <v>0</v>
      </c>
      <c r="Y2" s="84"/>
      <c r="Z2" s="7" t="s">
        <v>11</v>
      </c>
      <c r="AA2" s="9"/>
    </row>
    <row r="3" spans="2:30" x14ac:dyDescent="0.25">
      <c r="B3" s="89"/>
      <c r="C3" s="90"/>
      <c r="D3" s="90"/>
      <c r="E3" s="90"/>
      <c r="F3" s="90"/>
      <c r="G3" s="90"/>
      <c r="H3" s="90"/>
      <c r="I3" s="90"/>
      <c r="J3" s="91"/>
      <c r="K3" s="91"/>
      <c r="L3" s="91"/>
      <c r="M3" s="91"/>
      <c r="N3" s="92"/>
      <c r="O3" s="84"/>
      <c r="P3" s="84"/>
      <c r="Q3" s="141"/>
      <c r="R3" s="142"/>
      <c r="S3" s="142"/>
      <c r="T3" s="142"/>
      <c r="U3" s="143"/>
      <c r="V3" s="84"/>
      <c r="W3" s="84"/>
      <c r="X3" s="3" t="s">
        <v>1</v>
      </c>
      <c r="Y3" s="84"/>
      <c r="Z3" s="8" t="s">
        <v>12</v>
      </c>
      <c r="AA3" s="15"/>
    </row>
    <row r="4" spans="2:30" x14ac:dyDescent="0.25">
      <c r="B4" s="89"/>
      <c r="C4" s="90"/>
      <c r="D4" s="90"/>
      <c r="E4" s="90"/>
      <c r="F4" s="90"/>
      <c r="G4" s="90"/>
      <c r="H4" s="90"/>
      <c r="I4" s="90"/>
      <c r="J4" s="91"/>
      <c r="K4" s="91"/>
      <c r="L4" s="91"/>
      <c r="M4" s="91"/>
      <c r="N4" s="92"/>
      <c r="O4" s="84"/>
      <c r="P4" s="84"/>
      <c r="Q4" s="141"/>
      <c r="R4" s="142"/>
      <c r="S4" s="142"/>
      <c r="T4" s="142"/>
      <c r="U4" s="143"/>
      <c r="V4" s="84"/>
      <c r="W4" s="84"/>
      <c r="X4" s="3" t="s">
        <v>2</v>
      </c>
      <c r="Y4" s="84"/>
      <c r="Z4" s="17" t="s">
        <v>14</v>
      </c>
      <c r="AA4" s="15"/>
    </row>
    <row r="5" spans="2:30" x14ac:dyDescent="0.25">
      <c r="B5" s="89"/>
      <c r="C5" s="90"/>
      <c r="D5" s="90"/>
      <c r="E5" s="90"/>
      <c r="F5" s="90"/>
      <c r="G5" s="90"/>
      <c r="H5" s="90"/>
      <c r="I5" s="90"/>
      <c r="J5" s="91"/>
      <c r="K5" s="91"/>
      <c r="L5" s="91"/>
      <c r="M5" s="91"/>
      <c r="N5" s="92"/>
      <c r="O5" s="84"/>
      <c r="P5" s="84"/>
      <c r="Q5" s="141"/>
      <c r="R5" s="142"/>
      <c r="S5" s="142"/>
      <c r="T5" s="142"/>
      <c r="U5" s="143"/>
      <c r="V5" s="84"/>
      <c r="W5" s="84"/>
      <c r="X5" s="3" t="s">
        <v>13</v>
      </c>
      <c r="Y5" s="84"/>
      <c r="Z5" s="40"/>
      <c r="AA5" s="15"/>
    </row>
    <row r="6" spans="2:30" x14ac:dyDescent="0.25">
      <c r="B6" s="93"/>
      <c r="C6" s="94"/>
      <c r="D6" s="94"/>
      <c r="E6" s="94"/>
      <c r="F6" s="94"/>
      <c r="G6" s="94"/>
      <c r="H6" s="94"/>
      <c r="I6" s="94"/>
      <c r="J6" s="95"/>
      <c r="K6" s="95"/>
      <c r="L6" s="95"/>
      <c r="M6" s="95"/>
      <c r="N6" s="96"/>
      <c r="O6" s="84"/>
      <c r="P6" s="84"/>
      <c r="Q6" s="144"/>
      <c r="R6" s="145"/>
      <c r="S6" s="145"/>
      <c r="T6" s="145"/>
      <c r="U6" s="146"/>
      <c r="V6" s="84"/>
      <c r="W6" s="84"/>
      <c r="X6" s="3" t="s">
        <v>15</v>
      </c>
      <c r="Y6" s="84"/>
      <c r="Z6" s="40"/>
      <c r="AA6" s="15"/>
    </row>
    <row r="7" spans="2:30" x14ac:dyDescent="0.25">
      <c r="B7" s="83"/>
      <c r="C7" s="83"/>
      <c r="D7" s="83"/>
      <c r="E7" s="83"/>
      <c r="F7" s="83"/>
      <c r="G7" s="83"/>
      <c r="H7" s="83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spans="2:30" x14ac:dyDescent="0.25">
      <c r="B8" s="147" t="s">
        <v>5</v>
      </c>
      <c r="C8" s="148"/>
      <c r="D8" s="148"/>
      <c r="E8" s="148"/>
      <c r="F8" s="148"/>
      <c r="G8" s="148"/>
      <c r="H8" s="149"/>
      <c r="J8" s="147" t="s">
        <v>6</v>
      </c>
      <c r="K8" s="148"/>
      <c r="L8" s="148"/>
      <c r="M8" s="148"/>
      <c r="N8" s="148"/>
      <c r="O8" s="149"/>
      <c r="Q8" s="3" t="s">
        <v>120</v>
      </c>
      <c r="R8" s="3" t="s">
        <v>7</v>
      </c>
      <c r="T8" s="3" t="s">
        <v>8</v>
      </c>
      <c r="U8" s="3" t="s">
        <v>9</v>
      </c>
      <c r="W8" s="3" t="s">
        <v>298</v>
      </c>
      <c r="X8" s="3" t="s">
        <v>297</v>
      </c>
      <c r="Z8" s="3" t="s">
        <v>10</v>
      </c>
      <c r="AA8" s="16"/>
      <c r="AB8" s="16"/>
      <c r="AC8" s="16"/>
      <c r="AD8" s="16"/>
    </row>
    <row r="9" spans="2:30" ht="3" customHeight="1" x14ac:dyDescent="0.25"/>
    <row r="10" spans="2:30" x14ac:dyDescent="0.25">
      <c r="B10" s="29" t="s">
        <v>4</v>
      </c>
      <c r="C10" s="30" t="s">
        <v>3</v>
      </c>
      <c r="D10" s="30"/>
      <c r="E10" s="30"/>
      <c r="F10" s="30"/>
      <c r="G10" s="30"/>
      <c r="H10" s="31"/>
      <c r="J10" s="33" t="s">
        <v>16</v>
      </c>
      <c r="K10" s="34"/>
      <c r="L10" s="34"/>
      <c r="M10" s="34"/>
      <c r="N10" s="34"/>
      <c r="O10" s="35"/>
      <c r="Q10" s="7"/>
      <c r="R10" s="7"/>
      <c r="T10" s="7"/>
      <c r="U10" s="13"/>
      <c r="W10" s="14"/>
      <c r="X10" s="130">
        <f>X11+X15+X23</f>
        <v>0</v>
      </c>
      <c r="Z10" s="52"/>
      <c r="AA10" s="18"/>
      <c r="AB10" s="5"/>
      <c r="AC10" s="5"/>
      <c r="AD10" s="5"/>
    </row>
    <row r="11" spans="2:30" x14ac:dyDescent="0.25">
      <c r="B11" s="22" t="s">
        <v>4</v>
      </c>
      <c r="C11" s="22" t="s">
        <v>3</v>
      </c>
      <c r="D11" s="22" t="s">
        <v>4</v>
      </c>
      <c r="E11" s="22" t="s">
        <v>3</v>
      </c>
      <c r="F11" s="22"/>
      <c r="G11" s="22"/>
      <c r="H11" s="22"/>
      <c r="I11" s="83"/>
      <c r="J11" s="104"/>
      <c r="K11" s="22" t="s">
        <v>281</v>
      </c>
      <c r="L11" s="22"/>
      <c r="M11" s="22"/>
      <c r="N11" s="22"/>
      <c r="O11" s="23"/>
      <c r="Q11" s="7"/>
      <c r="R11" s="7"/>
      <c r="T11" s="7"/>
      <c r="U11" s="13"/>
      <c r="W11" s="14"/>
      <c r="X11" s="131">
        <f>X12</f>
        <v>0</v>
      </c>
      <c r="Z11" s="52"/>
      <c r="AA11" s="16"/>
    </row>
    <row r="12" spans="2:30" x14ac:dyDescent="0.25">
      <c r="B12" s="24" t="s">
        <v>4</v>
      </c>
      <c r="C12" s="24" t="s">
        <v>3</v>
      </c>
      <c r="D12" s="24" t="s">
        <v>4</v>
      </c>
      <c r="E12" s="24" t="s">
        <v>3</v>
      </c>
      <c r="F12" s="24" t="s">
        <v>4</v>
      </c>
      <c r="G12" s="24" t="s">
        <v>3</v>
      </c>
      <c r="H12" s="24"/>
      <c r="I12" s="83"/>
      <c r="J12" s="104"/>
      <c r="K12" s="105"/>
      <c r="L12" s="24" t="s">
        <v>17</v>
      </c>
      <c r="M12" s="24"/>
      <c r="N12" s="24"/>
      <c r="O12" s="25"/>
      <c r="Q12" s="7"/>
      <c r="R12" s="7"/>
      <c r="T12" s="7"/>
      <c r="U12" s="13"/>
      <c r="W12" s="14"/>
      <c r="X12" s="132">
        <f>X13+X14</f>
        <v>0</v>
      </c>
      <c r="Z12" s="52"/>
      <c r="AA12" s="16"/>
    </row>
    <row r="13" spans="2:30" x14ac:dyDescent="0.25">
      <c r="B13" s="98" t="s">
        <v>4</v>
      </c>
      <c r="C13" s="99" t="s">
        <v>3</v>
      </c>
      <c r="D13" s="99" t="s">
        <v>4</v>
      </c>
      <c r="E13" s="99" t="s">
        <v>3</v>
      </c>
      <c r="F13" s="99" t="s">
        <v>4</v>
      </c>
      <c r="G13" s="99" t="s">
        <v>3</v>
      </c>
      <c r="H13" s="100" t="s">
        <v>4</v>
      </c>
      <c r="I13" s="83"/>
      <c r="J13" s="104"/>
      <c r="K13" s="105"/>
      <c r="L13" s="105"/>
      <c r="M13" s="105" t="s">
        <v>112</v>
      </c>
      <c r="N13" s="105"/>
      <c r="O13" s="106"/>
      <c r="Q13" s="41"/>
      <c r="R13" s="41"/>
      <c r="T13" s="54" t="s">
        <v>105</v>
      </c>
      <c r="U13" s="55">
        <v>2</v>
      </c>
      <c r="W13" s="43"/>
      <c r="X13" s="133">
        <f>W13*U13</f>
        <v>0</v>
      </c>
      <c r="Z13" s="52" t="s">
        <v>296</v>
      </c>
      <c r="AA13" s="16"/>
    </row>
    <row r="14" spans="2:30" x14ac:dyDescent="0.25">
      <c r="B14" s="98" t="s">
        <v>4</v>
      </c>
      <c r="C14" s="99" t="s">
        <v>3</v>
      </c>
      <c r="D14" s="99" t="s">
        <v>4</v>
      </c>
      <c r="E14" s="99" t="s">
        <v>3</v>
      </c>
      <c r="F14" s="99" t="s">
        <v>4</v>
      </c>
      <c r="G14" s="99" t="s">
        <v>3</v>
      </c>
      <c r="H14" s="100" t="s">
        <v>27</v>
      </c>
      <c r="I14" s="83"/>
      <c r="J14" s="104"/>
      <c r="K14" s="105"/>
      <c r="L14" s="105"/>
      <c r="M14" s="105" t="s">
        <v>18</v>
      </c>
      <c r="N14" s="105"/>
      <c r="O14" s="106"/>
      <c r="Q14" s="41"/>
      <c r="R14" s="41"/>
      <c r="T14" s="54" t="s">
        <v>105</v>
      </c>
      <c r="U14" s="55">
        <v>2</v>
      </c>
      <c r="W14" s="43"/>
      <c r="X14" s="133">
        <f>W14*U14</f>
        <v>0</v>
      </c>
      <c r="Z14" s="52"/>
      <c r="AA14" s="16"/>
    </row>
    <row r="15" spans="2:30" x14ac:dyDescent="0.25">
      <c r="B15" s="66" t="s">
        <v>4</v>
      </c>
      <c r="C15" s="22" t="s">
        <v>3</v>
      </c>
      <c r="D15" s="22" t="s">
        <v>27</v>
      </c>
      <c r="E15" s="22" t="s">
        <v>3</v>
      </c>
      <c r="F15" s="22"/>
      <c r="G15" s="22"/>
      <c r="H15" s="23"/>
      <c r="I15" s="83"/>
      <c r="J15" s="104"/>
      <c r="K15" s="22" t="s">
        <v>282</v>
      </c>
      <c r="L15" s="22"/>
      <c r="M15" s="22"/>
      <c r="N15" s="22"/>
      <c r="O15" s="23"/>
      <c r="Q15" s="7"/>
      <c r="R15" s="7"/>
      <c r="T15" s="7"/>
      <c r="U15" s="13"/>
      <c r="W15" s="14"/>
      <c r="X15" s="131">
        <f>X16+X19+X21</f>
        <v>0</v>
      </c>
      <c r="Z15" s="52"/>
      <c r="AA15" s="16"/>
    </row>
    <row r="16" spans="2:30" x14ac:dyDescent="0.25">
      <c r="B16" s="67" t="s">
        <v>4</v>
      </c>
      <c r="C16" s="24" t="s">
        <v>3</v>
      </c>
      <c r="D16" s="24" t="s">
        <v>27</v>
      </c>
      <c r="E16" s="24" t="s">
        <v>3</v>
      </c>
      <c r="F16" s="24" t="s">
        <v>4</v>
      </c>
      <c r="G16" s="24" t="s">
        <v>3</v>
      </c>
      <c r="H16" s="25"/>
      <c r="I16" s="83"/>
      <c r="J16" s="104"/>
      <c r="K16" s="105"/>
      <c r="L16" s="24" t="s">
        <v>28</v>
      </c>
      <c r="M16" s="24"/>
      <c r="N16" s="24"/>
      <c r="O16" s="25"/>
      <c r="Q16" s="7"/>
      <c r="R16" s="7"/>
      <c r="T16" s="7"/>
      <c r="U16" s="13"/>
      <c r="W16" s="14"/>
      <c r="X16" s="132">
        <f>X17+X18</f>
        <v>0</v>
      </c>
      <c r="Z16" s="52"/>
      <c r="AA16" s="16"/>
    </row>
    <row r="17" spans="2:27" x14ac:dyDescent="0.25">
      <c r="B17" s="98" t="s">
        <v>4</v>
      </c>
      <c r="C17" s="99" t="s">
        <v>3</v>
      </c>
      <c r="D17" s="99" t="s">
        <v>27</v>
      </c>
      <c r="E17" s="99" t="s">
        <v>3</v>
      </c>
      <c r="F17" s="99" t="s">
        <v>4</v>
      </c>
      <c r="G17" s="99" t="s">
        <v>3</v>
      </c>
      <c r="H17" s="100" t="s">
        <v>4</v>
      </c>
      <c r="I17" s="83"/>
      <c r="J17" s="104"/>
      <c r="K17" s="105"/>
      <c r="L17" s="105"/>
      <c r="M17" s="105" t="s">
        <v>29</v>
      </c>
      <c r="N17" s="105"/>
      <c r="O17" s="106"/>
      <c r="Q17" s="41"/>
      <c r="R17" s="41"/>
      <c r="T17" s="41" t="s">
        <v>109</v>
      </c>
      <c r="U17" s="42">
        <v>1</v>
      </c>
      <c r="W17" s="43"/>
      <c r="X17" s="133">
        <f t="shared" ref="X17:X18" si="0">W17*U17</f>
        <v>0</v>
      </c>
      <c r="Z17" s="52" t="s">
        <v>295</v>
      </c>
      <c r="AA17" s="16"/>
    </row>
    <row r="18" spans="2:27" x14ac:dyDescent="0.25">
      <c r="B18" s="98" t="s">
        <v>4</v>
      </c>
      <c r="C18" s="99" t="s">
        <v>3</v>
      </c>
      <c r="D18" s="99" t="s">
        <v>27</v>
      </c>
      <c r="E18" s="99" t="s">
        <v>3</v>
      </c>
      <c r="F18" s="99" t="s">
        <v>4</v>
      </c>
      <c r="G18" s="99" t="s">
        <v>3</v>
      </c>
      <c r="H18" s="100" t="s">
        <v>27</v>
      </c>
      <c r="I18" s="83"/>
      <c r="J18" s="104"/>
      <c r="K18" s="105"/>
      <c r="L18" s="105"/>
      <c r="M18" s="105" t="s">
        <v>30</v>
      </c>
      <c r="N18" s="105"/>
      <c r="O18" s="106"/>
      <c r="Q18" s="41"/>
      <c r="R18" s="41"/>
      <c r="T18" s="41" t="s">
        <v>109</v>
      </c>
      <c r="U18" s="42">
        <v>1</v>
      </c>
      <c r="W18" s="43"/>
      <c r="X18" s="133">
        <f t="shared" si="0"/>
        <v>0</v>
      </c>
      <c r="Z18" s="52" t="s">
        <v>108</v>
      </c>
      <c r="AA18" s="16"/>
    </row>
    <row r="19" spans="2:27" x14ac:dyDescent="0.25">
      <c r="B19" s="98" t="s">
        <v>4</v>
      </c>
      <c r="C19" s="99" t="s">
        <v>3</v>
      </c>
      <c r="D19" s="99" t="s">
        <v>27</v>
      </c>
      <c r="E19" s="99" t="s">
        <v>3</v>
      </c>
      <c r="F19" s="99" t="s">
        <v>4</v>
      </c>
      <c r="G19" s="99" t="s">
        <v>3</v>
      </c>
      <c r="H19" s="100"/>
      <c r="I19" s="83"/>
      <c r="J19" s="104"/>
      <c r="K19" s="105"/>
      <c r="L19" s="24" t="s">
        <v>31</v>
      </c>
      <c r="M19" s="24"/>
      <c r="N19" s="24"/>
      <c r="O19" s="25"/>
      <c r="Q19" s="7"/>
      <c r="R19" s="7"/>
      <c r="T19" s="7"/>
      <c r="U19" s="13"/>
      <c r="W19" s="14"/>
      <c r="X19" s="132">
        <f>X20</f>
        <v>0</v>
      </c>
      <c r="Z19" s="52"/>
      <c r="AA19" s="16"/>
    </row>
    <row r="20" spans="2:27" x14ac:dyDescent="0.25">
      <c r="B20" s="98" t="s">
        <v>4</v>
      </c>
      <c r="C20" s="99" t="s">
        <v>3</v>
      </c>
      <c r="D20" s="99" t="s">
        <v>27</v>
      </c>
      <c r="E20" s="99" t="s">
        <v>3</v>
      </c>
      <c r="F20" s="99" t="s">
        <v>4</v>
      </c>
      <c r="G20" s="99" t="s">
        <v>3</v>
      </c>
      <c r="H20" s="100" t="s">
        <v>4</v>
      </c>
      <c r="I20" s="83"/>
      <c r="J20" s="104"/>
      <c r="K20" s="105"/>
      <c r="L20" s="105"/>
      <c r="M20" s="105" t="s">
        <v>32</v>
      </c>
      <c r="N20" s="105"/>
      <c r="O20" s="106"/>
      <c r="Q20" s="41"/>
      <c r="R20" s="41"/>
      <c r="T20" s="41" t="s">
        <v>109</v>
      </c>
      <c r="U20" s="42">
        <v>1</v>
      </c>
      <c r="W20" s="43"/>
      <c r="X20" s="133">
        <f>W20*U20</f>
        <v>0</v>
      </c>
      <c r="Z20" s="52" t="s">
        <v>294</v>
      </c>
      <c r="AA20" s="16"/>
    </row>
    <row r="21" spans="2:27" x14ac:dyDescent="0.25">
      <c r="B21" s="98" t="s">
        <v>4</v>
      </c>
      <c r="C21" s="99" t="s">
        <v>3</v>
      </c>
      <c r="D21" s="99" t="s">
        <v>27</v>
      </c>
      <c r="E21" s="99" t="s">
        <v>3</v>
      </c>
      <c r="F21" s="99" t="s">
        <v>4</v>
      </c>
      <c r="G21" s="99" t="s">
        <v>3</v>
      </c>
      <c r="H21" s="100"/>
      <c r="I21" s="83"/>
      <c r="J21" s="104"/>
      <c r="K21" s="105"/>
      <c r="L21" s="24" t="s">
        <v>33</v>
      </c>
      <c r="M21" s="24"/>
      <c r="N21" s="24"/>
      <c r="O21" s="25"/>
      <c r="Q21" s="7"/>
      <c r="R21" s="7"/>
      <c r="T21" s="7"/>
      <c r="U21" s="13"/>
      <c r="W21" s="14"/>
      <c r="X21" s="132">
        <f>X22</f>
        <v>0</v>
      </c>
      <c r="Z21" s="52"/>
      <c r="AA21" s="16"/>
    </row>
    <row r="22" spans="2:27" x14ac:dyDescent="0.25">
      <c r="B22" s="98" t="s">
        <v>4</v>
      </c>
      <c r="C22" s="99" t="s">
        <v>3</v>
      </c>
      <c r="D22" s="99" t="s">
        <v>27</v>
      </c>
      <c r="E22" s="99" t="s">
        <v>3</v>
      </c>
      <c r="F22" s="99" t="s">
        <v>4</v>
      </c>
      <c r="G22" s="99" t="s">
        <v>3</v>
      </c>
      <c r="H22" s="100" t="s">
        <v>4</v>
      </c>
      <c r="I22" s="83"/>
      <c r="J22" s="104"/>
      <c r="K22" s="105"/>
      <c r="L22" s="105"/>
      <c r="M22" s="105" t="s">
        <v>34</v>
      </c>
      <c r="N22" s="105"/>
      <c r="O22" s="106"/>
      <c r="Q22" s="41"/>
      <c r="R22" s="41"/>
      <c r="T22" s="41" t="s">
        <v>109</v>
      </c>
      <c r="U22" s="42">
        <v>1</v>
      </c>
      <c r="W22" s="43"/>
      <c r="X22" s="133">
        <f>W22*U22</f>
        <v>0</v>
      </c>
      <c r="Z22" s="52" t="s">
        <v>122</v>
      </c>
      <c r="AA22" s="16"/>
    </row>
    <row r="23" spans="2:27" x14ac:dyDescent="0.25">
      <c r="B23" s="66" t="s">
        <v>4</v>
      </c>
      <c r="C23" s="22" t="s">
        <v>3</v>
      </c>
      <c r="D23" s="22" t="s">
        <v>51</v>
      </c>
      <c r="E23" s="22" t="s">
        <v>3</v>
      </c>
      <c r="F23" s="22"/>
      <c r="G23" s="22"/>
      <c r="H23" s="23"/>
      <c r="I23" s="83"/>
      <c r="J23" s="104"/>
      <c r="K23" s="22" t="s">
        <v>283</v>
      </c>
      <c r="L23" s="22"/>
      <c r="M23" s="22"/>
      <c r="N23" s="22"/>
      <c r="O23" s="23"/>
      <c r="Q23" s="41"/>
      <c r="R23" s="41"/>
      <c r="T23" s="41"/>
      <c r="U23" s="42"/>
      <c r="W23" s="43"/>
      <c r="X23" s="131">
        <f>X24</f>
        <v>0</v>
      </c>
      <c r="Z23" s="52"/>
      <c r="AA23" s="16"/>
    </row>
    <row r="24" spans="2:27" x14ac:dyDescent="0.25">
      <c r="B24" s="67" t="s">
        <v>4</v>
      </c>
      <c r="C24" s="24" t="s">
        <v>3</v>
      </c>
      <c r="D24" s="24" t="s">
        <v>51</v>
      </c>
      <c r="E24" s="24" t="s">
        <v>3</v>
      </c>
      <c r="F24" s="24" t="s">
        <v>4</v>
      </c>
      <c r="G24" s="24" t="s">
        <v>3</v>
      </c>
      <c r="H24" s="25"/>
      <c r="I24" s="83"/>
      <c r="J24" s="104"/>
      <c r="K24" s="105"/>
      <c r="L24" s="24" t="s">
        <v>33</v>
      </c>
      <c r="M24" s="24"/>
      <c r="N24" s="24"/>
      <c r="O24" s="25"/>
      <c r="Q24" s="65"/>
      <c r="R24" s="65"/>
      <c r="S24" s="57"/>
      <c r="T24" s="65"/>
      <c r="U24" s="58"/>
      <c r="V24" s="57"/>
      <c r="W24" s="59"/>
      <c r="X24" s="132">
        <f>X25</f>
        <v>0</v>
      </c>
      <c r="Z24" s="52"/>
      <c r="AA24" s="16"/>
    </row>
    <row r="25" spans="2:27" x14ac:dyDescent="0.25">
      <c r="B25" s="98" t="s">
        <v>4</v>
      </c>
      <c r="C25" s="99" t="s">
        <v>3</v>
      </c>
      <c r="D25" s="99" t="s">
        <v>51</v>
      </c>
      <c r="E25" s="99" t="s">
        <v>3</v>
      </c>
      <c r="F25" s="99" t="s">
        <v>4</v>
      </c>
      <c r="G25" s="99" t="s">
        <v>3</v>
      </c>
      <c r="H25" s="100" t="s">
        <v>4</v>
      </c>
      <c r="I25" s="83"/>
      <c r="J25" s="104"/>
      <c r="K25" s="105"/>
      <c r="L25" s="105"/>
      <c r="M25" s="105" t="s">
        <v>140</v>
      </c>
      <c r="N25" s="105"/>
      <c r="O25" s="106"/>
      <c r="Q25" s="41"/>
      <c r="R25" s="41"/>
      <c r="T25" s="41" t="s">
        <v>109</v>
      </c>
      <c r="U25" s="42">
        <v>1</v>
      </c>
      <c r="W25" s="43"/>
      <c r="X25" s="133">
        <f t="shared" ref="X25" si="1">W25*U25</f>
        <v>0</v>
      </c>
      <c r="Z25" s="52" t="s">
        <v>139</v>
      </c>
      <c r="AA25" s="16"/>
    </row>
    <row r="26" spans="2:27" x14ac:dyDescent="0.25">
      <c r="B26" s="29" t="s">
        <v>27</v>
      </c>
      <c r="C26" s="30" t="s">
        <v>3</v>
      </c>
      <c r="D26" s="30"/>
      <c r="E26" s="30"/>
      <c r="F26" s="30"/>
      <c r="G26" s="30"/>
      <c r="H26" s="31"/>
      <c r="I26" s="83"/>
      <c r="J26" s="33" t="s">
        <v>37</v>
      </c>
      <c r="K26" s="34"/>
      <c r="L26" s="34"/>
      <c r="M26" s="34"/>
      <c r="N26" s="34"/>
      <c r="O26" s="35"/>
      <c r="Q26" s="7"/>
      <c r="R26" s="7"/>
      <c r="T26" s="7"/>
      <c r="U26" s="13"/>
      <c r="W26" s="14"/>
      <c r="X26" s="130">
        <f>X27+X34+X40</f>
        <v>0</v>
      </c>
      <c r="Z26" s="52"/>
      <c r="AA26" s="16"/>
    </row>
    <row r="27" spans="2:27" x14ac:dyDescent="0.25">
      <c r="B27" s="36" t="s">
        <v>27</v>
      </c>
      <c r="C27" s="37" t="s">
        <v>3</v>
      </c>
      <c r="D27" s="37" t="s">
        <v>4</v>
      </c>
      <c r="E27" s="37" t="s">
        <v>3</v>
      </c>
      <c r="F27" s="37"/>
      <c r="G27" s="37"/>
      <c r="H27" s="38"/>
      <c r="I27" s="83"/>
      <c r="J27" s="104"/>
      <c r="K27" s="22" t="s">
        <v>35</v>
      </c>
      <c r="L27" s="22"/>
      <c r="M27" s="22"/>
      <c r="N27" s="22"/>
      <c r="O27" s="23"/>
      <c r="Q27" s="7"/>
      <c r="R27" s="7"/>
      <c r="T27" s="7"/>
      <c r="U27" s="13"/>
      <c r="W27" s="14"/>
      <c r="X27" s="131">
        <f>X28+X32</f>
        <v>0</v>
      </c>
      <c r="Z27" s="52"/>
      <c r="AA27" s="16"/>
    </row>
    <row r="28" spans="2:27" x14ac:dyDescent="0.25">
      <c r="B28" s="26" t="s">
        <v>27</v>
      </c>
      <c r="C28" s="27" t="s">
        <v>3</v>
      </c>
      <c r="D28" s="27" t="s">
        <v>4</v>
      </c>
      <c r="E28" s="27" t="s">
        <v>3</v>
      </c>
      <c r="F28" s="27" t="s">
        <v>4</v>
      </c>
      <c r="G28" s="27" t="s">
        <v>3</v>
      </c>
      <c r="H28" s="28"/>
      <c r="I28" s="83"/>
      <c r="J28" s="104"/>
      <c r="K28" s="105"/>
      <c r="L28" s="24" t="s">
        <v>38</v>
      </c>
      <c r="M28" s="24"/>
      <c r="N28" s="24"/>
      <c r="O28" s="25"/>
      <c r="Q28" s="7"/>
      <c r="R28" s="7"/>
      <c r="T28" s="7"/>
      <c r="U28" s="13"/>
      <c r="W28" s="14"/>
      <c r="X28" s="132">
        <f>X29+X30+X31</f>
        <v>0</v>
      </c>
      <c r="Z28" s="52"/>
      <c r="AA28" s="16"/>
    </row>
    <row r="29" spans="2:27" s="50" customFormat="1" x14ac:dyDescent="0.25">
      <c r="B29" s="101" t="s">
        <v>27</v>
      </c>
      <c r="C29" s="102" t="s">
        <v>3</v>
      </c>
      <c r="D29" s="102" t="s">
        <v>4</v>
      </c>
      <c r="E29" s="102" t="s">
        <v>3</v>
      </c>
      <c r="F29" s="102" t="s">
        <v>4</v>
      </c>
      <c r="G29" s="102" t="s">
        <v>3</v>
      </c>
      <c r="H29" s="103" t="s">
        <v>4</v>
      </c>
      <c r="I29" s="110"/>
      <c r="J29" s="107"/>
      <c r="K29" s="108"/>
      <c r="L29" s="108"/>
      <c r="M29" s="108" t="s">
        <v>39</v>
      </c>
      <c r="N29" s="108"/>
      <c r="O29" s="109"/>
      <c r="Q29" s="54"/>
      <c r="R29" s="41"/>
      <c r="T29" s="54" t="s">
        <v>123</v>
      </c>
      <c r="U29" s="55">
        <f>(6.54+5.93+1.85+1.85+4.97+4.6+2.44)*2.7</f>
        <v>76.085999999999999</v>
      </c>
      <c r="W29" s="56"/>
      <c r="X29" s="134">
        <f t="shared" ref="X29:X30" si="2">W29*U29</f>
        <v>0</v>
      </c>
      <c r="Z29" s="53"/>
      <c r="AA29" s="51"/>
    </row>
    <row r="30" spans="2:27" x14ac:dyDescent="0.25">
      <c r="B30" s="98" t="s">
        <v>27</v>
      </c>
      <c r="C30" s="99" t="s">
        <v>3</v>
      </c>
      <c r="D30" s="99" t="s">
        <v>4</v>
      </c>
      <c r="E30" s="99" t="s">
        <v>3</v>
      </c>
      <c r="F30" s="99" t="s">
        <v>4</v>
      </c>
      <c r="G30" s="99" t="s">
        <v>3</v>
      </c>
      <c r="H30" s="100" t="s">
        <v>27</v>
      </c>
      <c r="I30" s="83"/>
      <c r="J30" s="104"/>
      <c r="K30" s="105"/>
      <c r="L30" s="105"/>
      <c r="M30" s="105" t="s">
        <v>40</v>
      </c>
      <c r="N30" s="105"/>
      <c r="O30" s="106"/>
      <c r="Q30" s="54"/>
      <c r="R30" s="41"/>
      <c r="T30" s="54" t="s">
        <v>123</v>
      </c>
      <c r="U30" s="55">
        <f>(1.24*2+1.18*3)*2.68</f>
        <v>16.133600000000001</v>
      </c>
      <c r="W30" s="43"/>
      <c r="X30" s="133">
        <f t="shared" si="2"/>
        <v>0</v>
      </c>
      <c r="Z30" s="52"/>
      <c r="AA30" s="16"/>
    </row>
    <row r="31" spans="2:27" x14ac:dyDescent="0.25">
      <c r="B31" s="98" t="s">
        <v>27</v>
      </c>
      <c r="C31" s="99" t="s">
        <v>3</v>
      </c>
      <c r="D31" s="99" t="s">
        <v>4</v>
      </c>
      <c r="E31" s="99" t="s">
        <v>3</v>
      </c>
      <c r="F31" s="99" t="s">
        <v>4</v>
      </c>
      <c r="G31" s="99" t="s">
        <v>3</v>
      </c>
      <c r="H31" s="100" t="s">
        <v>51</v>
      </c>
      <c r="I31" s="83"/>
      <c r="J31" s="104"/>
      <c r="K31" s="105"/>
      <c r="L31" s="105"/>
      <c r="M31" s="105" t="s">
        <v>111</v>
      </c>
      <c r="N31" s="105"/>
      <c r="O31" s="106"/>
      <c r="Q31" s="54"/>
      <c r="R31" s="41"/>
      <c r="T31" s="54" t="s">
        <v>179</v>
      </c>
      <c r="U31" s="55">
        <v>1</v>
      </c>
      <c r="W31" s="43"/>
      <c r="X31" s="133">
        <f t="shared" ref="X31" si="3">W31*U31</f>
        <v>0</v>
      </c>
      <c r="Z31" s="52"/>
      <c r="AA31" s="16"/>
    </row>
    <row r="32" spans="2:27" x14ac:dyDescent="0.25">
      <c r="B32" s="26" t="s">
        <v>27</v>
      </c>
      <c r="C32" s="27" t="s">
        <v>3</v>
      </c>
      <c r="D32" s="27" t="s">
        <v>4</v>
      </c>
      <c r="E32" s="27" t="s">
        <v>3</v>
      </c>
      <c r="F32" s="27" t="s">
        <v>27</v>
      </c>
      <c r="G32" s="27" t="s">
        <v>3</v>
      </c>
      <c r="H32" s="28"/>
      <c r="I32" s="83"/>
      <c r="J32" s="104"/>
      <c r="K32" s="105"/>
      <c r="L32" s="24" t="s">
        <v>41</v>
      </c>
      <c r="M32" s="24"/>
      <c r="N32" s="24"/>
      <c r="O32" s="25"/>
      <c r="Q32" s="7"/>
      <c r="R32" s="7"/>
      <c r="T32" s="7"/>
      <c r="U32" s="13"/>
      <c r="W32" s="14"/>
      <c r="X32" s="132">
        <f>X33</f>
        <v>0</v>
      </c>
      <c r="Z32" s="52"/>
      <c r="AA32" s="16"/>
    </row>
    <row r="33" spans="2:27" x14ac:dyDescent="0.25">
      <c r="B33" s="98" t="s">
        <v>27</v>
      </c>
      <c r="C33" s="99" t="s">
        <v>3</v>
      </c>
      <c r="D33" s="99" t="s">
        <v>4</v>
      </c>
      <c r="E33" s="99" t="s">
        <v>3</v>
      </c>
      <c r="F33" s="99" t="s">
        <v>27</v>
      </c>
      <c r="G33" s="99" t="s">
        <v>3</v>
      </c>
      <c r="H33" s="100" t="s">
        <v>4</v>
      </c>
      <c r="I33" s="83"/>
      <c r="J33" s="104"/>
      <c r="K33" s="105"/>
      <c r="L33" s="105"/>
      <c r="M33" s="11" t="s">
        <v>189</v>
      </c>
      <c r="N33" s="11"/>
      <c r="O33" s="12"/>
      <c r="Q33" s="54"/>
      <c r="R33" s="41"/>
      <c r="T33" s="54" t="s">
        <v>123</v>
      </c>
      <c r="U33" s="55">
        <v>35</v>
      </c>
      <c r="W33" s="43"/>
      <c r="X33" s="133">
        <f t="shared" ref="X33" si="4">W33*U33</f>
        <v>0</v>
      </c>
      <c r="Z33" s="52"/>
      <c r="AA33" s="16"/>
    </row>
    <row r="34" spans="2:27" x14ac:dyDescent="0.25">
      <c r="B34" s="36" t="s">
        <v>27</v>
      </c>
      <c r="C34" s="37" t="s">
        <v>3</v>
      </c>
      <c r="D34" s="37" t="s">
        <v>27</v>
      </c>
      <c r="E34" s="37" t="s">
        <v>3</v>
      </c>
      <c r="F34" s="37"/>
      <c r="G34" s="37"/>
      <c r="H34" s="38"/>
      <c r="I34" s="83"/>
      <c r="J34" s="104"/>
      <c r="K34" s="22" t="s">
        <v>42</v>
      </c>
      <c r="L34" s="22"/>
      <c r="M34" s="22"/>
      <c r="N34" s="22"/>
      <c r="O34" s="23"/>
      <c r="Q34" s="7"/>
      <c r="R34" s="7"/>
      <c r="T34" s="7"/>
      <c r="U34" s="13"/>
      <c r="W34" s="14"/>
      <c r="X34" s="131">
        <f>X35+X38</f>
        <v>0</v>
      </c>
      <c r="Z34" s="52"/>
      <c r="AA34" s="16"/>
    </row>
    <row r="35" spans="2:27" x14ac:dyDescent="0.25">
      <c r="B35" s="26" t="s">
        <v>27</v>
      </c>
      <c r="C35" s="27" t="s">
        <v>3</v>
      </c>
      <c r="D35" s="27" t="s">
        <v>27</v>
      </c>
      <c r="E35" s="27" t="s">
        <v>3</v>
      </c>
      <c r="F35" s="27" t="s">
        <v>4</v>
      </c>
      <c r="G35" s="27" t="s">
        <v>3</v>
      </c>
      <c r="H35" s="28"/>
      <c r="I35" s="83"/>
      <c r="J35" s="104"/>
      <c r="K35" s="105"/>
      <c r="L35" s="24" t="s">
        <v>43</v>
      </c>
      <c r="M35" s="24"/>
      <c r="N35" s="24"/>
      <c r="O35" s="25"/>
      <c r="Q35" s="7"/>
      <c r="R35" s="7"/>
      <c r="T35" s="7"/>
      <c r="U35" s="13"/>
      <c r="W35" s="14"/>
      <c r="X35" s="132">
        <f>X36+X37</f>
        <v>0</v>
      </c>
      <c r="Z35" s="52"/>
      <c r="AA35" s="16"/>
    </row>
    <row r="36" spans="2:27" x14ac:dyDescent="0.25">
      <c r="B36" s="98" t="s">
        <v>27</v>
      </c>
      <c r="C36" s="99" t="s">
        <v>3</v>
      </c>
      <c r="D36" s="99" t="s">
        <v>27</v>
      </c>
      <c r="E36" s="99" t="s">
        <v>3</v>
      </c>
      <c r="F36" s="99" t="s">
        <v>4</v>
      </c>
      <c r="G36" s="99" t="s">
        <v>3</v>
      </c>
      <c r="H36" s="100" t="s">
        <v>4</v>
      </c>
      <c r="I36" s="83"/>
      <c r="J36" s="104"/>
      <c r="K36" s="105"/>
      <c r="L36" s="105"/>
      <c r="M36" s="105" t="s">
        <v>191</v>
      </c>
      <c r="N36" s="105"/>
      <c r="O36" s="106"/>
      <c r="Q36" s="54"/>
      <c r="R36" s="41"/>
      <c r="T36" s="54" t="s">
        <v>123</v>
      </c>
      <c r="U36" s="55">
        <f>1.25*2*2.7</f>
        <v>6.75</v>
      </c>
      <c r="W36" s="43"/>
      <c r="X36" s="133">
        <f t="shared" ref="X36:X37" si="5">W36*U36</f>
        <v>0</v>
      </c>
      <c r="Z36" s="52"/>
      <c r="AA36" s="16"/>
    </row>
    <row r="37" spans="2:27" x14ac:dyDescent="0.25">
      <c r="B37" s="98" t="s">
        <v>27</v>
      </c>
      <c r="C37" s="99" t="s">
        <v>3</v>
      </c>
      <c r="D37" s="99" t="s">
        <v>27</v>
      </c>
      <c r="E37" s="99" t="s">
        <v>3</v>
      </c>
      <c r="F37" s="99" t="s">
        <v>4</v>
      </c>
      <c r="G37" s="99" t="s">
        <v>3</v>
      </c>
      <c r="H37" s="100" t="s">
        <v>27</v>
      </c>
      <c r="I37" s="83"/>
      <c r="J37" s="104"/>
      <c r="K37" s="105"/>
      <c r="L37" s="105"/>
      <c r="M37" s="105" t="s">
        <v>44</v>
      </c>
      <c r="N37" s="105"/>
      <c r="O37" s="106"/>
      <c r="Q37" s="54"/>
      <c r="R37" s="41"/>
      <c r="T37" s="54" t="s">
        <v>179</v>
      </c>
      <c r="U37" s="55">
        <v>1</v>
      </c>
      <c r="W37" s="43"/>
      <c r="X37" s="133">
        <f t="shared" si="5"/>
        <v>0</v>
      </c>
      <c r="Z37" s="52"/>
      <c r="AA37" s="16"/>
    </row>
    <row r="38" spans="2:27" x14ac:dyDescent="0.25">
      <c r="B38" s="26" t="s">
        <v>27</v>
      </c>
      <c r="C38" s="27" t="s">
        <v>3</v>
      </c>
      <c r="D38" s="27" t="s">
        <v>27</v>
      </c>
      <c r="E38" s="27" t="s">
        <v>3</v>
      </c>
      <c r="F38" s="27" t="s">
        <v>27</v>
      </c>
      <c r="G38" s="27" t="s">
        <v>3</v>
      </c>
      <c r="H38" s="28"/>
      <c r="I38" s="83"/>
      <c r="J38" s="104"/>
      <c r="K38" s="105"/>
      <c r="L38" s="24" t="s">
        <v>57</v>
      </c>
      <c r="M38" s="24"/>
      <c r="N38" s="24"/>
      <c r="O38" s="25"/>
      <c r="Q38" s="7"/>
      <c r="R38" s="7"/>
      <c r="T38" s="7"/>
      <c r="U38" s="13"/>
      <c r="W38" s="14"/>
      <c r="X38" s="132">
        <f>X39</f>
        <v>0</v>
      </c>
      <c r="Z38" s="52"/>
      <c r="AA38" s="16"/>
    </row>
    <row r="39" spans="2:27" x14ac:dyDescent="0.25">
      <c r="B39" s="98" t="s">
        <v>27</v>
      </c>
      <c r="C39" s="99" t="s">
        <v>3</v>
      </c>
      <c r="D39" s="99" t="s">
        <v>27</v>
      </c>
      <c r="E39" s="99" t="s">
        <v>3</v>
      </c>
      <c r="F39" s="99" t="s">
        <v>27</v>
      </c>
      <c r="G39" s="99" t="s">
        <v>3</v>
      </c>
      <c r="H39" s="100" t="s">
        <v>4</v>
      </c>
      <c r="I39" s="83"/>
      <c r="J39" s="104"/>
      <c r="K39" s="105"/>
      <c r="L39" s="105"/>
      <c r="M39" s="105" t="s">
        <v>198</v>
      </c>
      <c r="N39" s="105"/>
      <c r="O39" s="106"/>
      <c r="Q39" s="54"/>
      <c r="R39" s="41"/>
      <c r="T39" s="54" t="s">
        <v>123</v>
      </c>
      <c r="U39" s="55">
        <v>5</v>
      </c>
      <c r="W39" s="43"/>
      <c r="X39" s="133">
        <f>W39*U39</f>
        <v>0</v>
      </c>
      <c r="Z39" s="52" t="s">
        <v>199</v>
      </c>
      <c r="AA39" s="16"/>
    </row>
    <row r="40" spans="2:27" x14ac:dyDescent="0.25">
      <c r="B40" s="36" t="s">
        <v>27</v>
      </c>
      <c r="C40" s="37" t="s">
        <v>3</v>
      </c>
      <c r="D40" s="37" t="s">
        <v>51</v>
      </c>
      <c r="E40" s="37" t="s">
        <v>3</v>
      </c>
      <c r="F40" s="37"/>
      <c r="G40" s="37"/>
      <c r="H40" s="38"/>
      <c r="I40" s="83"/>
      <c r="J40" s="104"/>
      <c r="K40" s="22" t="s">
        <v>45</v>
      </c>
      <c r="L40" s="22"/>
      <c r="M40" s="22"/>
      <c r="N40" s="22"/>
      <c r="O40" s="23"/>
      <c r="Q40" s="7"/>
      <c r="R40" s="7"/>
      <c r="T40" s="7"/>
      <c r="U40" s="13"/>
      <c r="W40" s="14"/>
      <c r="X40" s="131">
        <f>X41+X43+X45+X47+X49</f>
        <v>0</v>
      </c>
      <c r="Z40" s="52"/>
      <c r="AA40" s="16"/>
    </row>
    <row r="41" spans="2:27" x14ac:dyDescent="0.25">
      <c r="B41" s="26" t="s">
        <v>27</v>
      </c>
      <c r="C41" s="27" t="s">
        <v>3</v>
      </c>
      <c r="D41" s="27" t="s">
        <v>51</v>
      </c>
      <c r="E41" s="27" t="s">
        <v>3</v>
      </c>
      <c r="F41" s="27" t="s">
        <v>4</v>
      </c>
      <c r="G41" s="27" t="s">
        <v>3</v>
      </c>
      <c r="H41" s="28"/>
      <c r="I41" s="83"/>
      <c r="J41" s="104"/>
      <c r="K41" s="11"/>
      <c r="L41" s="24" t="s">
        <v>46</v>
      </c>
      <c r="M41" s="24"/>
      <c r="N41" s="24"/>
      <c r="O41" s="25"/>
      <c r="Q41" s="7"/>
      <c r="R41" s="7"/>
      <c r="T41" s="7"/>
      <c r="U41" s="13"/>
      <c r="W41" s="14"/>
      <c r="X41" s="132">
        <f>X42</f>
        <v>0</v>
      </c>
      <c r="Z41" s="52"/>
      <c r="AA41" s="16"/>
    </row>
    <row r="42" spans="2:27" x14ac:dyDescent="0.25">
      <c r="B42" s="98" t="s">
        <v>27</v>
      </c>
      <c r="C42" s="99" t="s">
        <v>3</v>
      </c>
      <c r="D42" s="99" t="s">
        <v>51</v>
      </c>
      <c r="E42" s="99" t="s">
        <v>3</v>
      </c>
      <c r="F42" s="99" t="s">
        <v>4</v>
      </c>
      <c r="G42" s="99" t="s">
        <v>3</v>
      </c>
      <c r="H42" s="100" t="s">
        <v>4</v>
      </c>
      <c r="I42" s="83"/>
      <c r="J42" s="104"/>
      <c r="K42" s="105"/>
      <c r="L42" s="105"/>
      <c r="M42" s="105" t="s">
        <v>201</v>
      </c>
      <c r="N42" s="105"/>
      <c r="O42" s="106"/>
      <c r="Q42" s="54"/>
      <c r="R42" s="41"/>
      <c r="T42" s="54" t="s">
        <v>123</v>
      </c>
      <c r="U42" s="55">
        <v>1400</v>
      </c>
      <c r="W42" s="43"/>
      <c r="X42" s="133">
        <f>W42*U42</f>
        <v>0</v>
      </c>
      <c r="Z42" s="52"/>
      <c r="AA42" s="16"/>
    </row>
    <row r="43" spans="2:27" x14ac:dyDescent="0.25">
      <c r="B43" s="26" t="s">
        <v>27</v>
      </c>
      <c r="C43" s="27" t="s">
        <v>3</v>
      </c>
      <c r="D43" s="27" t="s">
        <v>51</v>
      </c>
      <c r="E43" s="27" t="s">
        <v>3</v>
      </c>
      <c r="F43" s="27" t="s">
        <v>27</v>
      </c>
      <c r="G43" s="27" t="s">
        <v>3</v>
      </c>
      <c r="H43" s="28"/>
      <c r="I43" s="83"/>
      <c r="J43" s="104"/>
      <c r="K43" s="11"/>
      <c r="L43" s="24" t="s">
        <v>47</v>
      </c>
      <c r="M43" s="24"/>
      <c r="N43" s="24"/>
      <c r="O43" s="25"/>
      <c r="Q43" s="7"/>
      <c r="R43" s="7"/>
      <c r="T43" s="7"/>
      <c r="U43" s="13"/>
      <c r="W43" s="14"/>
      <c r="X43" s="132">
        <f>X44</f>
        <v>0</v>
      </c>
      <c r="Z43" s="52"/>
      <c r="AA43" s="16"/>
    </row>
    <row r="44" spans="2:27" x14ac:dyDescent="0.25">
      <c r="B44" s="98" t="s">
        <v>27</v>
      </c>
      <c r="C44" s="99" t="s">
        <v>3</v>
      </c>
      <c r="D44" s="99" t="s">
        <v>51</v>
      </c>
      <c r="E44" s="99" t="s">
        <v>3</v>
      </c>
      <c r="F44" s="99" t="s">
        <v>27</v>
      </c>
      <c r="G44" s="99" t="s">
        <v>3</v>
      </c>
      <c r="H44" s="100" t="s">
        <v>4</v>
      </c>
      <c r="I44" s="83"/>
      <c r="J44" s="104"/>
      <c r="K44" s="105"/>
      <c r="L44" s="105"/>
      <c r="M44" s="105" t="s">
        <v>202</v>
      </c>
      <c r="N44" s="105"/>
      <c r="O44" s="106"/>
      <c r="Q44" s="54"/>
      <c r="R44" s="41"/>
      <c r="T44" s="54" t="s">
        <v>123</v>
      </c>
      <c r="U44" s="55">
        <f>U42</f>
        <v>1400</v>
      </c>
      <c r="W44" s="43"/>
      <c r="X44" s="133">
        <f>W44*U44</f>
        <v>0</v>
      </c>
      <c r="Z44" s="52"/>
      <c r="AA44" s="16"/>
    </row>
    <row r="45" spans="2:27" x14ac:dyDescent="0.25">
      <c r="B45" s="26" t="s">
        <v>27</v>
      </c>
      <c r="C45" s="27" t="s">
        <v>3</v>
      </c>
      <c r="D45" s="27" t="s">
        <v>51</v>
      </c>
      <c r="E45" s="27" t="s">
        <v>3</v>
      </c>
      <c r="F45" s="27" t="s">
        <v>51</v>
      </c>
      <c r="G45" s="27" t="s">
        <v>3</v>
      </c>
      <c r="H45" s="28"/>
      <c r="I45" s="83"/>
      <c r="J45" s="104"/>
      <c r="K45" s="11"/>
      <c r="L45" s="24" t="s">
        <v>48</v>
      </c>
      <c r="M45" s="24"/>
      <c r="N45" s="24"/>
      <c r="O45" s="25"/>
      <c r="Q45" s="7"/>
      <c r="R45" s="7"/>
      <c r="T45" s="7"/>
      <c r="U45" s="13"/>
      <c r="W45" s="14"/>
      <c r="X45" s="132">
        <f>X46</f>
        <v>0</v>
      </c>
      <c r="Z45" s="52"/>
      <c r="AA45" s="16"/>
    </row>
    <row r="46" spans="2:27" x14ac:dyDescent="0.25">
      <c r="B46" s="98" t="s">
        <v>27</v>
      </c>
      <c r="C46" s="99" t="s">
        <v>3</v>
      </c>
      <c r="D46" s="99" t="s">
        <v>51</v>
      </c>
      <c r="E46" s="99" t="s">
        <v>3</v>
      </c>
      <c r="F46" s="99" t="s">
        <v>51</v>
      </c>
      <c r="G46" s="99" t="s">
        <v>3</v>
      </c>
      <c r="H46" s="100" t="s">
        <v>4</v>
      </c>
      <c r="I46" s="83"/>
      <c r="J46" s="104"/>
      <c r="K46" s="105"/>
      <c r="L46" s="105"/>
      <c r="M46" s="105" t="s">
        <v>211</v>
      </c>
      <c r="N46" s="105"/>
      <c r="O46" s="106"/>
      <c r="Q46" s="54"/>
      <c r="R46" s="41"/>
      <c r="T46" s="54" t="s">
        <v>179</v>
      </c>
      <c r="U46" s="55">
        <v>1</v>
      </c>
      <c r="W46" s="43"/>
      <c r="X46" s="133">
        <f>W46*U46</f>
        <v>0</v>
      </c>
      <c r="Z46" s="52"/>
      <c r="AA46" s="16"/>
    </row>
    <row r="47" spans="2:27" x14ac:dyDescent="0.25">
      <c r="B47" s="26" t="s">
        <v>27</v>
      </c>
      <c r="C47" s="27" t="s">
        <v>3</v>
      </c>
      <c r="D47" s="27" t="s">
        <v>51</v>
      </c>
      <c r="E47" s="27" t="s">
        <v>3</v>
      </c>
      <c r="F47" s="27" t="s">
        <v>64</v>
      </c>
      <c r="G47" s="27" t="s">
        <v>3</v>
      </c>
      <c r="H47" s="28"/>
      <c r="I47" s="83"/>
      <c r="J47" s="104"/>
      <c r="K47" s="11"/>
      <c r="L47" s="24" t="s">
        <v>49</v>
      </c>
      <c r="M47" s="24"/>
      <c r="N47" s="24"/>
      <c r="O47" s="25"/>
      <c r="Q47" s="7"/>
      <c r="R47" s="7"/>
      <c r="T47" s="7"/>
      <c r="U47" s="13"/>
      <c r="W47" s="14"/>
      <c r="X47" s="132">
        <f>X48</f>
        <v>0</v>
      </c>
      <c r="Z47" s="52"/>
      <c r="AA47" s="16"/>
    </row>
    <row r="48" spans="2:27" x14ac:dyDescent="0.25">
      <c r="B48" s="98" t="s">
        <v>27</v>
      </c>
      <c r="C48" s="99" t="s">
        <v>3</v>
      </c>
      <c r="D48" s="99" t="s">
        <v>51</v>
      </c>
      <c r="E48" s="99" t="s">
        <v>3</v>
      </c>
      <c r="F48" s="99" t="s">
        <v>64</v>
      </c>
      <c r="G48" s="99" t="s">
        <v>3</v>
      </c>
      <c r="H48" s="100" t="s">
        <v>4</v>
      </c>
      <c r="I48" s="83"/>
      <c r="J48" s="104"/>
      <c r="K48" s="105"/>
      <c r="L48" s="105"/>
      <c r="M48" s="105" t="s">
        <v>214</v>
      </c>
      <c r="N48" s="105"/>
      <c r="O48" s="106"/>
      <c r="Q48" s="54"/>
      <c r="R48" s="41"/>
      <c r="T48" s="54" t="s">
        <v>179</v>
      </c>
      <c r="U48" s="55">
        <v>1</v>
      </c>
      <c r="W48" s="43"/>
      <c r="X48" s="133">
        <f t="shared" ref="X48:X50" si="6">W48*U48</f>
        <v>0</v>
      </c>
      <c r="Z48" s="52"/>
      <c r="AA48" s="16"/>
    </row>
    <row r="49" spans="2:27" x14ac:dyDescent="0.25">
      <c r="B49" s="26" t="s">
        <v>27</v>
      </c>
      <c r="C49" s="27" t="s">
        <v>3</v>
      </c>
      <c r="D49" s="27" t="s">
        <v>51</v>
      </c>
      <c r="E49" s="27" t="s">
        <v>3</v>
      </c>
      <c r="F49" s="27" t="s">
        <v>68</v>
      </c>
      <c r="G49" s="27" t="s">
        <v>3</v>
      </c>
      <c r="H49" s="28"/>
      <c r="I49" s="83"/>
      <c r="J49" s="104"/>
      <c r="K49" s="11"/>
      <c r="L49" s="24" t="s">
        <v>50</v>
      </c>
      <c r="M49" s="24"/>
      <c r="N49" s="24"/>
      <c r="O49" s="25"/>
      <c r="Q49" s="7"/>
      <c r="R49" s="7"/>
      <c r="T49" s="7"/>
      <c r="U49" s="13"/>
      <c r="W49" s="14"/>
      <c r="X49" s="132">
        <f>X50</f>
        <v>0</v>
      </c>
      <c r="Z49" s="52"/>
      <c r="AA49" s="16"/>
    </row>
    <row r="50" spans="2:27" x14ac:dyDescent="0.25">
      <c r="B50" s="98" t="s">
        <v>27</v>
      </c>
      <c r="C50" s="99" t="s">
        <v>3</v>
      </c>
      <c r="D50" s="99" t="s">
        <v>51</v>
      </c>
      <c r="E50" s="99" t="s">
        <v>3</v>
      </c>
      <c r="F50" s="99" t="s">
        <v>68</v>
      </c>
      <c r="G50" s="99" t="s">
        <v>3</v>
      </c>
      <c r="H50" s="100" t="s">
        <v>4</v>
      </c>
      <c r="I50" s="83"/>
      <c r="J50" s="104"/>
      <c r="K50" s="105"/>
      <c r="L50" s="105"/>
      <c r="M50" s="105" t="s">
        <v>284</v>
      </c>
      <c r="N50" s="105"/>
      <c r="O50" s="106"/>
      <c r="Q50" s="54"/>
      <c r="R50" s="41"/>
      <c r="T50" s="54" t="s">
        <v>218</v>
      </c>
      <c r="U50" s="55">
        <v>20</v>
      </c>
      <c r="W50" s="43"/>
      <c r="X50" s="133">
        <f t="shared" si="6"/>
        <v>0</v>
      </c>
      <c r="Z50" s="52"/>
      <c r="AA50" s="16"/>
    </row>
    <row r="51" spans="2:27" x14ac:dyDescent="0.25">
      <c r="B51" s="29" t="s">
        <v>51</v>
      </c>
      <c r="C51" s="30" t="s">
        <v>3</v>
      </c>
      <c r="D51" s="30"/>
      <c r="E51" s="30"/>
      <c r="F51" s="30"/>
      <c r="G51" s="30"/>
      <c r="H51" s="31"/>
      <c r="I51" s="32" t="e">
        <f>Planilhas!T53cj</f>
        <v>#NAME?</v>
      </c>
      <c r="J51" s="33" t="s">
        <v>53</v>
      </c>
      <c r="K51" s="34"/>
      <c r="L51" s="34"/>
      <c r="M51" s="34"/>
      <c r="N51" s="34"/>
      <c r="O51" s="35"/>
      <c r="Q51" s="7"/>
      <c r="R51" s="7"/>
      <c r="T51" s="7"/>
      <c r="U51" s="13"/>
      <c r="W51" s="14"/>
      <c r="X51" s="130">
        <f>X52+X57+X60</f>
        <v>0</v>
      </c>
      <c r="Z51" s="52"/>
      <c r="AA51" s="16"/>
    </row>
    <row r="52" spans="2:27" x14ac:dyDescent="0.25">
      <c r="B52" s="36" t="s">
        <v>51</v>
      </c>
      <c r="C52" s="37" t="s">
        <v>3</v>
      </c>
      <c r="D52" s="37" t="s">
        <v>4</v>
      </c>
      <c r="E52" s="37" t="s">
        <v>3</v>
      </c>
      <c r="F52" s="37"/>
      <c r="G52" s="37"/>
      <c r="H52" s="38"/>
      <c r="I52" s="83"/>
      <c r="J52" s="104"/>
      <c r="K52" s="22" t="s">
        <v>43</v>
      </c>
      <c r="L52" s="22"/>
      <c r="M52" s="22"/>
      <c r="N52" s="22"/>
      <c r="O52" s="23"/>
      <c r="Q52" s="7"/>
      <c r="R52" s="7"/>
      <c r="T52" s="7"/>
      <c r="U52" s="13"/>
      <c r="W52" s="14"/>
      <c r="X52" s="131">
        <f>X53+X55</f>
        <v>0</v>
      </c>
      <c r="Z52" s="52"/>
      <c r="AA52" s="16"/>
    </row>
    <row r="53" spans="2:27" x14ac:dyDescent="0.25">
      <c r="B53" s="26" t="s">
        <v>51</v>
      </c>
      <c r="C53" s="27" t="s">
        <v>3</v>
      </c>
      <c r="D53" s="27" t="s">
        <v>4</v>
      </c>
      <c r="E53" s="27" t="s">
        <v>3</v>
      </c>
      <c r="F53" s="27" t="s">
        <v>4</v>
      </c>
      <c r="G53" s="27" t="s">
        <v>3</v>
      </c>
      <c r="H53" s="28"/>
      <c r="I53" s="83"/>
      <c r="J53" s="104"/>
      <c r="K53" s="11"/>
      <c r="L53" s="24" t="s">
        <v>54</v>
      </c>
      <c r="M53" s="24"/>
      <c r="N53" s="24"/>
      <c r="O53" s="25"/>
      <c r="Q53" s="7"/>
      <c r="R53" s="7"/>
      <c r="T53" s="7"/>
      <c r="U53" s="13"/>
      <c r="W53" s="14"/>
      <c r="X53" s="132">
        <f>X54</f>
        <v>0</v>
      </c>
      <c r="Z53" s="52"/>
      <c r="AA53" s="16"/>
    </row>
    <row r="54" spans="2:27" x14ac:dyDescent="0.25">
      <c r="B54" s="98" t="s">
        <v>51</v>
      </c>
      <c r="C54" s="99" t="s">
        <v>3</v>
      </c>
      <c r="D54" s="99" t="s">
        <v>4</v>
      </c>
      <c r="E54" s="99" t="s">
        <v>3</v>
      </c>
      <c r="F54" s="99" t="s">
        <v>4</v>
      </c>
      <c r="G54" s="99" t="s">
        <v>3</v>
      </c>
      <c r="H54" s="100" t="s">
        <v>4</v>
      </c>
      <c r="I54" s="83"/>
      <c r="J54" s="104"/>
      <c r="K54" s="105"/>
      <c r="L54" s="105"/>
      <c r="M54" s="105" t="s">
        <v>55</v>
      </c>
      <c r="N54" s="105"/>
      <c r="O54" s="106"/>
      <c r="Q54" s="41"/>
      <c r="R54" s="41"/>
      <c r="T54" s="41" t="s">
        <v>123</v>
      </c>
      <c r="U54" s="42">
        <v>10</v>
      </c>
      <c r="W54" s="43"/>
      <c r="X54" s="133">
        <f>W54*U54</f>
        <v>0</v>
      </c>
      <c r="Z54" s="52" t="s">
        <v>220</v>
      </c>
      <c r="AA54" s="16"/>
    </row>
    <row r="55" spans="2:27" x14ac:dyDescent="0.25">
      <c r="B55" s="26" t="s">
        <v>51</v>
      </c>
      <c r="C55" s="27" t="s">
        <v>3</v>
      </c>
      <c r="D55" s="27" t="s">
        <v>4</v>
      </c>
      <c r="E55" s="27" t="s">
        <v>3</v>
      </c>
      <c r="F55" s="27" t="s">
        <v>27</v>
      </c>
      <c r="G55" s="27" t="s">
        <v>3</v>
      </c>
      <c r="H55" s="28"/>
      <c r="I55" s="83"/>
      <c r="J55" s="104"/>
      <c r="K55" s="11"/>
      <c r="L55" s="24" t="s">
        <v>52</v>
      </c>
      <c r="M55" s="24"/>
      <c r="N55" s="24"/>
      <c r="O55" s="25"/>
      <c r="Q55" s="7"/>
      <c r="R55" s="7"/>
      <c r="T55" s="7"/>
      <c r="U55" s="13"/>
      <c r="W55" s="14"/>
      <c r="X55" s="132">
        <f>X56</f>
        <v>0</v>
      </c>
      <c r="Z55" s="52"/>
      <c r="AA55" s="16"/>
    </row>
    <row r="56" spans="2:27" x14ac:dyDescent="0.25">
      <c r="B56" s="98" t="s">
        <v>51</v>
      </c>
      <c r="C56" s="99" t="s">
        <v>3</v>
      </c>
      <c r="D56" s="99" t="s">
        <v>4</v>
      </c>
      <c r="E56" s="99" t="s">
        <v>3</v>
      </c>
      <c r="F56" s="99" t="s">
        <v>27</v>
      </c>
      <c r="G56" s="99" t="s">
        <v>3</v>
      </c>
      <c r="H56" s="100" t="s">
        <v>4</v>
      </c>
      <c r="I56" s="83"/>
      <c r="J56" s="104"/>
      <c r="K56" s="105"/>
      <c r="L56" s="105"/>
      <c r="M56" s="105" t="s">
        <v>141</v>
      </c>
      <c r="N56" s="105"/>
      <c r="O56" s="106"/>
      <c r="Q56" s="41"/>
      <c r="R56" s="41"/>
      <c r="T56" s="41" t="s">
        <v>123</v>
      </c>
      <c r="U56" s="42">
        <v>15</v>
      </c>
      <c r="W56" s="43"/>
      <c r="X56" s="133">
        <f>W56*U56</f>
        <v>0</v>
      </c>
      <c r="Z56" s="52" t="s">
        <v>220</v>
      </c>
      <c r="AA56" s="16"/>
    </row>
    <row r="57" spans="2:27" x14ac:dyDescent="0.25">
      <c r="B57" s="36" t="s">
        <v>51</v>
      </c>
      <c r="C57" s="37" t="s">
        <v>3</v>
      </c>
      <c r="D57" s="37" t="s">
        <v>27</v>
      </c>
      <c r="E57" s="37" t="s">
        <v>3</v>
      </c>
      <c r="F57" s="37"/>
      <c r="G57" s="37"/>
      <c r="H57" s="38"/>
      <c r="I57" s="83"/>
      <c r="J57" s="104"/>
      <c r="K57" s="22" t="s">
        <v>56</v>
      </c>
      <c r="L57" s="22"/>
      <c r="M57" s="22"/>
      <c r="N57" s="22"/>
      <c r="O57" s="23"/>
      <c r="Q57" s="7"/>
      <c r="R57" s="7"/>
      <c r="T57" s="7"/>
      <c r="U57" s="13"/>
      <c r="W57" s="14"/>
      <c r="X57" s="131">
        <f>X58</f>
        <v>0</v>
      </c>
      <c r="Z57" s="52"/>
      <c r="AA57" s="16"/>
    </row>
    <row r="58" spans="2:27" x14ac:dyDescent="0.25">
      <c r="B58" s="26" t="s">
        <v>51</v>
      </c>
      <c r="C58" s="27" t="s">
        <v>3</v>
      </c>
      <c r="D58" s="27" t="s">
        <v>27</v>
      </c>
      <c r="E58" s="27" t="s">
        <v>3</v>
      </c>
      <c r="F58" s="27" t="s">
        <v>4</v>
      </c>
      <c r="G58" s="27" t="s">
        <v>3</v>
      </c>
      <c r="H58" s="81"/>
      <c r="I58" s="83"/>
      <c r="J58" s="104"/>
      <c r="K58" s="11"/>
      <c r="L58" s="24" t="s">
        <v>58</v>
      </c>
      <c r="M58" s="24"/>
      <c r="N58" s="24"/>
      <c r="O58" s="25"/>
      <c r="Q58" s="7"/>
      <c r="R58" s="7"/>
      <c r="T58" s="7"/>
      <c r="U58" s="13"/>
      <c r="W58" s="14"/>
      <c r="X58" s="132">
        <f>X59</f>
        <v>0</v>
      </c>
      <c r="Z58" s="52"/>
      <c r="AA58" s="16"/>
    </row>
    <row r="59" spans="2:27" x14ac:dyDescent="0.25">
      <c r="B59" s="98" t="s">
        <v>51</v>
      </c>
      <c r="C59" s="99" t="s">
        <v>3</v>
      </c>
      <c r="D59" s="99" t="s">
        <v>27</v>
      </c>
      <c r="E59" s="99" t="s">
        <v>3</v>
      </c>
      <c r="F59" s="99" t="s">
        <v>4</v>
      </c>
      <c r="G59" s="99" t="s">
        <v>3</v>
      </c>
      <c r="H59" s="100" t="s">
        <v>4</v>
      </c>
      <c r="I59" s="83"/>
      <c r="J59" s="104"/>
      <c r="K59" s="105"/>
      <c r="L59" s="105"/>
      <c r="M59" s="105" t="s">
        <v>142</v>
      </c>
      <c r="N59" s="105"/>
      <c r="O59" s="106"/>
      <c r="Q59" s="41"/>
      <c r="R59" s="41"/>
      <c r="T59" s="41" t="s">
        <v>123</v>
      </c>
      <c r="U59" s="42">
        <v>20</v>
      </c>
      <c r="W59" s="43"/>
      <c r="X59" s="133">
        <f>W59*U59</f>
        <v>0</v>
      </c>
      <c r="Z59" s="52" t="s">
        <v>220</v>
      </c>
      <c r="AA59" s="16"/>
    </row>
    <row r="60" spans="2:27" x14ac:dyDescent="0.25">
      <c r="B60" s="36" t="s">
        <v>51</v>
      </c>
      <c r="C60" s="37" t="s">
        <v>3</v>
      </c>
      <c r="D60" s="37" t="s">
        <v>51</v>
      </c>
      <c r="E60" s="37" t="s">
        <v>3</v>
      </c>
      <c r="F60" s="37"/>
      <c r="G60" s="37"/>
      <c r="H60" s="38"/>
      <c r="I60" s="83"/>
      <c r="J60" s="104"/>
      <c r="K60" s="22" t="s">
        <v>57</v>
      </c>
      <c r="L60" s="22"/>
      <c r="M60" s="22"/>
      <c r="N60" s="22"/>
      <c r="O60" s="23"/>
      <c r="Q60" s="7"/>
      <c r="R60" s="7"/>
      <c r="T60" s="7"/>
      <c r="U60" s="13"/>
      <c r="W60" s="14"/>
      <c r="X60" s="131">
        <f>X61</f>
        <v>0</v>
      </c>
      <c r="Z60" s="52"/>
      <c r="AA60" s="16"/>
    </row>
    <row r="61" spans="2:27" x14ac:dyDescent="0.25">
      <c r="B61" s="26" t="s">
        <v>51</v>
      </c>
      <c r="C61" s="27" t="s">
        <v>3</v>
      </c>
      <c r="D61" s="27" t="s">
        <v>51</v>
      </c>
      <c r="E61" s="27" t="s">
        <v>3</v>
      </c>
      <c r="F61" s="27" t="s">
        <v>4</v>
      </c>
      <c r="G61" s="27" t="s">
        <v>3</v>
      </c>
      <c r="H61" s="28"/>
      <c r="I61" s="83"/>
      <c r="J61" s="104"/>
      <c r="K61" s="11"/>
      <c r="L61" s="24" t="s">
        <v>58</v>
      </c>
      <c r="M61" s="24"/>
      <c r="N61" s="24"/>
      <c r="O61" s="25"/>
      <c r="Q61" s="7"/>
      <c r="R61" s="7"/>
      <c r="T61" s="7"/>
      <c r="U61" s="13"/>
      <c r="W61" s="14"/>
      <c r="X61" s="132">
        <f>X62</f>
        <v>0</v>
      </c>
      <c r="Z61" s="52"/>
      <c r="AA61" s="16"/>
    </row>
    <row r="62" spans="2:27" x14ac:dyDescent="0.25">
      <c r="B62" s="98" t="s">
        <v>51</v>
      </c>
      <c r="C62" s="99" t="s">
        <v>3</v>
      </c>
      <c r="D62" s="99" t="s">
        <v>51</v>
      </c>
      <c r="E62" s="99" t="s">
        <v>3</v>
      </c>
      <c r="F62" s="99" t="s">
        <v>4</v>
      </c>
      <c r="G62" s="99" t="s">
        <v>3</v>
      </c>
      <c r="H62" s="100" t="s">
        <v>4</v>
      </c>
      <c r="I62" s="83"/>
      <c r="J62" s="104"/>
      <c r="K62" s="105"/>
      <c r="L62" s="105"/>
      <c r="M62" s="105" t="s">
        <v>124</v>
      </c>
      <c r="N62" s="105"/>
      <c r="O62" s="106"/>
      <c r="Q62" s="41"/>
      <c r="R62" s="41"/>
      <c r="T62" s="41" t="s">
        <v>123</v>
      </c>
      <c r="U62" s="42">
        <v>20</v>
      </c>
      <c r="W62" s="43"/>
      <c r="X62" s="133">
        <f>W62*U62</f>
        <v>0</v>
      </c>
      <c r="Z62" s="52" t="s">
        <v>220</v>
      </c>
      <c r="AA62" s="16"/>
    </row>
    <row r="63" spans="2:27" x14ac:dyDescent="0.25">
      <c r="B63" s="29" t="s">
        <v>64</v>
      </c>
      <c r="C63" s="30" t="s">
        <v>3</v>
      </c>
      <c r="D63" s="30"/>
      <c r="E63" s="30"/>
      <c r="F63" s="30"/>
      <c r="G63" s="30"/>
      <c r="H63" s="31"/>
      <c r="I63" s="32"/>
      <c r="J63" s="33" t="s">
        <v>60</v>
      </c>
      <c r="K63" s="34"/>
      <c r="L63" s="34"/>
      <c r="M63" s="34"/>
      <c r="N63" s="34"/>
      <c r="O63" s="35"/>
      <c r="Q63" s="7"/>
      <c r="R63" s="7"/>
      <c r="T63" s="7"/>
      <c r="U63" s="13"/>
      <c r="W63" s="14"/>
      <c r="X63" s="130">
        <f>X64+X68+X74</f>
        <v>0</v>
      </c>
      <c r="Z63" s="52"/>
      <c r="AA63" s="16"/>
    </row>
    <row r="64" spans="2:27" x14ac:dyDescent="0.25">
      <c r="B64" s="36" t="s">
        <v>64</v>
      </c>
      <c r="C64" s="37" t="s">
        <v>3</v>
      </c>
      <c r="D64" s="37" t="s">
        <v>4</v>
      </c>
      <c r="E64" s="37" t="s">
        <v>3</v>
      </c>
      <c r="F64" s="37"/>
      <c r="G64" s="37"/>
      <c r="H64" s="38"/>
      <c r="I64" s="83"/>
      <c r="J64" s="104"/>
      <c r="K64" s="22" t="s">
        <v>46</v>
      </c>
      <c r="L64" s="22"/>
      <c r="M64" s="22"/>
      <c r="N64" s="22"/>
      <c r="O64" s="23"/>
      <c r="Q64" s="7"/>
      <c r="R64" s="7"/>
      <c r="T64" s="7"/>
      <c r="U64" s="13"/>
      <c r="W64" s="14"/>
      <c r="X64" s="131">
        <f>X65</f>
        <v>0</v>
      </c>
      <c r="Z64" s="52"/>
      <c r="AA64" s="16"/>
    </row>
    <row r="65" spans="2:27" x14ac:dyDescent="0.25">
      <c r="B65" s="26" t="s">
        <v>64</v>
      </c>
      <c r="C65" s="27" t="s">
        <v>3</v>
      </c>
      <c r="D65" s="27" t="s">
        <v>4</v>
      </c>
      <c r="E65" s="27" t="s">
        <v>3</v>
      </c>
      <c r="F65" s="27" t="s">
        <v>4</v>
      </c>
      <c r="G65" s="27" t="s">
        <v>3</v>
      </c>
      <c r="H65" s="28"/>
      <c r="J65" s="104"/>
      <c r="K65" s="11"/>
      <c r="L65" s="24" t="s">
        <v>221</v>
      </c>
      <c r="M65" s="24"/>
      <c r="N65" s="24"/>
      <c r="O65" s="25"/>
      <c r="Q65" s="7"/>
      <c r="R65" s="7"/>
      <c r="T65" s="7"/>
      <c r="U65" s="13"/>
      <c r="W65" s="14"/>
      <c r="X65" s="132">
        <f>X66+X67</f>
        <v>0</v>
      </c>
      <c r="Z65" s="52"/>
      <c r="AA65" s="16"/>
    </row>
    <row r="66" spans="2:27" x14ac:dyDescent="0.25">
      <c r="B66" s="98" t="s">
        <v>64</v>
      </c>
      <c r="C66" s="99" t="s">
        <v>3</v>
      </c>
      <c r="D66" s="99" t="s">
        <v>4</v>
      </c>
      <c r="E66" s="99" t="s">
        <v>3</v>
      </c>
      <c r="F66" s="99" t="s">
        <v>4</v>
      </c>
      <c r="G66" s="99" t="s">
        <v>3</v>
      </c>
      <c r="H66" s="100" t="s">
        <v>4</v>
      </c>
      <c r="I66" s="83"/>
      <c r="J66" s="104"/>
      <c r="K66" s="105"/>
      <c r="L66" s="105"/>
      <c r="M66" s="105" t="s">
        <v>222</v>
      </c>
      <c r="N66" s="105"/>
      <c r="O66" s="106"/>
      <c r="Q66" s="41"/>
      <c r="R66" s="41"/>
      <c r="T66" s="54" t="s">
        <v>158</v>
      </c>
      <c r="U66" s="55">
        <v>5</v>
      </c>
      <c r="W66" s="43"/>
      <c r="X66" s="133">
        <f t="shared" ref="X66:X67" si="7">W66*U66</f>
        <v>0</v>
      </c>
      <c r="Z66" s="52" t="s">
        <v>227</v>
      </c>
      <c r="AA66" s="16"/>
    </row>
    <row r="67" spans="2:27" x14ac:dyDescent="0.25">
      <c r="B67" s="98" t="s">
        <v>64</v>
      </c>
      <c r="C67" s="99" t="s">
        <v>3</v>
      </c>
      <c r="D67" s="99" t="s">
        <v>4</v>
      </c>
      <c r="E67" s="99" t="s">
        <v>3</v>
      </c>
      <c r="F67" s="99" t="s">
        <v>4</v>
      </c>
      <c r="G67" s="99" t="s">
        <v>3</v>
      </c>
      <c r="H67" s="100" t="s">
        <v>27</v>
      </c>
      <c r="I67" s="83"/>
      <c r="J67" s="104"/>
      <c r="K67" s="105"/>
      <c r="L67" s="105"/>
      <c r="M67" s="105" t="s">
        <v>125</v>
      </c>
      <c r="N67" s="105"/>
      <c r="O67" s="106"/>
      <c r="Q67" s="41"/>
      <c r="R67" s="41"/>
      <c r="T67" s="54" t="s">
        <v>158</v>
      </c>
      <c r="U67" s="55">
        <v>15</v>
      </c>
      <c r="W67" s="43"/>
      <c r="X67" s="133">
        <f t="shared" si="7"/>
        <v>0</v>
      </c>
      <c r="Z67" s="52" t="s">
        <v>293</v>
      </c>
      <c r="AA67" s="16"/>
    </row>
    <row r="68" spans="2:27" x14ac:dyDescent="0.25">
      <c r="B68" s="36" t="s">
        <v>64</v>
      </c>
      <c r="C68" s="37" t="s">
        <v>3</v>
      </c>
      <c r="D68" s="37" t="s">
        <v>27</v>
      </c>
      <c r="E68" s="37" t="s">
        <v>3</v>
      </c>
      <c r="F68" s="37"/>
      <c r="G68" s="37"/>
      <c r="H68" s="38"/>
      <c r="J68" s="104"/>
      <c r="K68" s="22" t="s">
        <v>61</v>
      </c>
      <c r="L68" s="22"/>
      <c r="M68" s="22"/>
      <c r="N68" s="22"/>
      <c r="O68" s="23"/>
      <c r="Q68" s="7"/>
      <c r="R68" s="7"/>
      <c r="T68" s="7"/>
      <c r="U68" s="13"/>
      <c r="W68" s="14"/>
      <c r="X68" s="131">
        <f>X69+X71</f>
        <v>0</v>
      </c>
      <c r="Z68" s="52"/>
      <c r="AA68" s="16"/>
    </row>
    <row r="69" spans="2:27" x14ac:dyDescent="0.25">
      <c r="B69" s="26" t="s">
        <v>64</v>
      </c>
      <c r="C69" s="27" t="s">
        <v>3</v>
      </c>
      <c r="D69" s="27" t="s">
        <v>27</v>
      </c>
      <c r="E69" s="27" t="s">
        <v>3</v>
      </c>
      <c r="F69" s="27" t="s">
        <v>4</v>
      </c>
      <c r="G69" s="27" t="s">
        <v>3</v>
      </c>
      <c r="H69" s="28"/>
      <c r="J69" s="104"/>
      <c r="K69" s="11"/>
      <c r="L69" s="24" t="s">
        <v>62</v>
      </c>
      <c r="M69" s="24"/>
      <c r="N69" s="24"/>
      <c r="O69" s="25"/>
      <c r="Q69" s="7"/>
      <c r="R69" s="7"/>
      <c r="T69" s="7"/>
      <c r="U69" s="13"/>
      <c r="W69" s="14"/>
      <c r="X69" s="132">
        <f>X70</f>
        <v>0</v>
      </c>
      <c r="Z69" s="52"/>
      <c r="AA69" s="16"/>
    </row>
    <row r="70" spans="2:27" x14ac:dyDescent="0.25">
      <c r="B70" s="98" t="s">
        <v>64</v>
      </c>
      <c r="C70" s="99" t="s">
        <v>3</v>
      </c>
      <c r="D70" s="99" t="s">
        <v>27</v>
      </c>
      <c r="E70" s="99" t="s">
        <v>3</v>
      </c>
      <c r="F70" s="99" t="s">
        <v>4</v>
      </c>
      <c r="G70" s="99" t="s">
        <v>3</v>
      </c>
      <c r="H70" s="100" t="s">
        <v>4</v>
      </c>
      <c r="I70" s="83"/>
      <c r="J70" s="104"/>
      <c r="K70" s="105"/>
      <c r="L70" s="105"/>
      <c r="M70" s="105" t="s">
        <v>63</v>
      </c>
      <c r="N70" s="105"/>
      <c r="O70" s="106"/>
      <c r="Q70" s="41"/>
      <c r="R70" s="41"/>
      <c r="T70" s="54" t="s">
        <v>158</v>
      </c>
      <c r="U70" s="55">
        <v>5</v>
      </c>
      <c r="W70" s="43"/>
      <c r="X70" s="133">
        <f>W70*U70</f>
        <v>0</v>
      </c>
      <c r="Z70" s="52" t="s">
        <v>254</v>
      </c>
      <c r="AA70" s="16"/>
    </row>
    <row r="71" spans="2:27" x14ac:dyDescent="0.25">
      <c r="B71" s="98" t="s">
        <v>64</v>
      </c>
      <c r="C71" s="99" t="s">
        <v>3</v>
      </c>
      <c r="D71" s="99" t="s">
        <v>27</v>
      </c>
      <c r="E71" s="99" t="s">
        <v>3</v>
      </c>
      <c r="F71" s="99" t="s">
        <v>27</v>
      </c>
      <c r="G71" s="99" t="s">
        <v>3</v>
      </c>
      <c r="H71" s="100"/>
      <c r="J71" s="104"/>
      <c r="K71" s="11"/>
      <c r="L71" s="24" t="s">
        <v>229</v>
      </c>
      <c r="M71" s="24"/>
      <c r="N71" s="24"/>
      <c r="O71" s="25"/>
      <c r="Q71" s="7"/>
      <c r="R71" s="7"/>
      <c r="T71" s="7"/>
      <c r="U71" s="13"/>
      <c r="W71" s="14"/>
      <c r="X71" s="132">
        <f>X72+X73</f>
        <v>0</v>
      </c>
      <c r="Z71" s="52"/>
      <c r="AA71" s="16"/>
    </row>
    <row r="72" spans="2:27" x14ac:dyDescent="0.25">
      <c r="B72" s="98" t="s">
        <v>64</v>
      </c>
      <c r="C72" s="99" t="s">
        <v>3</v>
      </c>
      <c r="D72" s="99" t="s">
        <v>27</v>
      </c>
      <c r="E72" s="99" t="s">
        <v>3</v>
      </c>
      <c r="F72" s="99" t="s">
        <v>27</v>
      </c>
      <c r="G72" s="99" t="s">
        <v>3</v>
      </c>
      <c r="H72" s="100" t="s">
        <v>4</v>
      </c>
      <c r="I72" s="83"/>
      <c r="J72" s="104"/>
      <c r="K72" s="105"/>
      <c r="L72" s="105"/>
      <c r="M72" s="105" t="s">
        <v>65</v>
      </c>
      <c r="N72" s="105"/>
      <c r="O72" s="106"/>
      <c r="Q72" s="41"/>
      <c r="R72" s="41"/>
      <c r="T72" s="54" t="s">
        <v>158</v>
      </c>
      <c r="U72" s="55">
        <v>4</v>
      </c>
      <c r="W72" s="43"/>
      <c r="X72" s="133">
        <f t="shared" ref="X72:X73" si="8">W72*U72</f>
        <v>0</v>
      </c>
      <c r="Z72" s="52" t="s">
        <v>292</v>
      </c>
      <c r="AA72" s="16"/>
    </row>
    <row r="73" spans="2:27" x14ac:dyDescent="0.25">
      <c r="B73" s="98" t="s">
        <v>64</v>
      </c>
      <c r="C73" s="99" t="s">
        <v>3</v>
      </c>
      <c r="D73" s="99" t="s">
        <v>27</v>
      </c>
      <c r="E73" s="99" t="s">
        <v>3</v>
      </c>
      <c r="F73" s="99" t="s">
        <v>27</v>
      </c>
      <c r="G73" s="99" t="s">
        <v>3</v>
      </c>
      <c r="H73" s="100" t="s">
        <v>27</v>
      </c>
      <c r="I73" s="83"/>
      <c r="J73" s="104"/>
      <c r="K73" s="105"/>
      <c r="L73" s="105"/>
      <c r="M73" s="105" t="s">
        <v>128</v>
      </c>
      <c r="N73" s="105"/>
      <c r="O73" s="106"/>
      <c r="Q73" s="41"/>
      <c r="R73" s="41"/>
      <c r="T73" s="41" t="s">
        <v>109</v>
      </c>
      <c r="U73" s="42">
        <v>1</v>
      </c>
      <c r="W73" s="43"/>
      <c r="X73" s="133">
        <f t="shared" si="8"/>
        <v>0</v>
      </c>
      <c r="Z73" s="52" t="s">
        <v>129</v>
      </c>
      <c r="AA73" s="16"/>
    </row>
    <row r="74" spans="2:27" x14ac:dyDescent="0.25">
      <c r="B74" s="36" t="s">
        <v>64</v>
      </c>
      <c r="C74" s="37" t="s">
        <v>3</v>
      </c>
      <c r="D74" s="37" t="s">
        <v>51</v>
      </c>
      <c r="E74" s="37" t="s">
        <v>3</v>
      </c>
      <c r="F74" s="37"/>
      <c r="G74" s="37"/>
      <c r="H74" s="38"/>
      <c r="J74" s="104"/>
      <c r="K74" s="22" t="s">
        <v>66</v>
      </c>
      <c r="L74" s="22"/>
      <c r="M74" s="22"/>
      <c r="N74" s="22"/>
      <c r="O74" s="23"/>
      <c r="Q74" s="7"/>
      <c r="R74" s="7"/>
      <c r="T74" s="7"/>
      <c r="U74" s="13"/>
      <c r="W74" s="14"/>
      <c r="X74" s="131">
        <f>X75</f>
        <v>0</v>
      </c>
      <c r="Z74" s="52"/>
      <c r="AA74" s="16"/>
    </row>
    <row r="75" spans="2:27" x14ac:dyDescent="0.25">
      <c r="B75" s="26" t="s">
        <v>64</v>
      </c>
      <c r="C75" s="27" t="s">
        <v>3</v>
      </c>
      <c r="D75" s="27" t="s">
        <v>51</v>
      </c>
      <c r="E75" s="27" t="s">
        <v>3</v>
      </c>
      <c r="F75" s="27" t="s">
        <v>4</v>
      </c>
      <c r="G75" s="27" t="s">
        <v>3</v>
      </c>
      <c r="H75" s="28"/>
      <c r="J75" s="104"/>
      <c r="K75" s="105"/>
      <c r="L75" s="24" t="s">
        <v>67</v>
      </c>
      <c r="M75" s="24"/>
      <c r="N75" s="24"/>
      <c r="O75" s="25"/>
      <c r="Q75" s="7"/>
      <c r="R75" s="7"/>
      <c r="T75" s="7"/>
      <c r="U75" s="13"/>
      <c r="W75" s="14"/>
      <c r="X75" s="132">
        <f>X76</f>
        <v>0</v>
      </c>
      <c r="Z75" s="52"/>
      <c r="AA75" s="16"/>
    </row>
    <row r="76" spans="2:27" x14ac:dyDescent="0.25">
      <c r="B76" s="98" t="s">
        <v>64</v>
      </c>
      <c r="C76" s="99" t="s">
        <v>3</v>
      </c>
      <c r="D76" s="99" t="s">
        <v>51</v>
      </c>
      <c r="E76" s="99" t="s">
        <v>3</v>
      </c>
      <c r="F76" s="99" t="s">
        <v>4</v>
      </c>
      <c r="G76" s="99" t="s">
        <v>3</v>
      </c>
      <c r="H76" s="100" t="s">
        <v>4</v>
      </c>
      <c r="I76" s="83"/>
      <c r="J76" s="104"/>
      <c r="K76" s="105"/>
      <c r="L76" s="105"/>
      <c r="M76" s="105" t="s">
        <v>130</v>
      </c>
      <c r="N76" s="105"/>
      <c r="O76" s="106"/>
      <c r="Q76" s="41"/>
      <c r="R76" s="41"/>
      <c r="T76" s="54" t="s">
        <v>113</v>
      </c>
      <c r="U76" s="55">
        <v>1</v>
      </c>
      <c r="W76" s="43"/>
      <c r="X76" s="133">
        <f>W76*U76</f>
        <v>0</v>
      </c>
      <c r="Z76" s="52"/>
      <c r="AA76" s="16"/>
    </row>
    <row r="77" spans="2:27" x14ac:dyDescent="0.25">
      <c r="B77" s="29" t="s">
        <v>68</v>
      </c>
      <c r="C77" s="30" t="s">
        <v>3</v>
      </c>
      <c r="D77" s="30"/>
      <c r="E77" s="30"/>
      <c r="F77" s="30"/>
      <c r="G77" s="30"/>
      <c r="H77" s="31"/>
      <c r="J77" s="33" t="s">
        <v>69</v>
      </c>
      <c r="K77" s="34"/>
      <c r="L77" s="34"/>
      <c r="M77" s="34"/>
      <c r="N77" s="34"/>
      <c r="O77" s="35"/>
      <c r="Q77" s="7"/>
      <c r="R77" s="7"/>
      <c r="T77" s="7"/>
      <c r="U77" s="13"/>
      <c r="W77" s="14"/>
      <c r="X77" s="130">
        <f>X78</f>
        <v>0</v>
      </c>
      <c r="Z77" s="52"/>
      <c r="AA77" s="16"/>
    </row>
    <row r="78" spans="2:27" x14ac:dyDescent="0.25">
      <c r="B78" s="36" t="s">
        <v>68</v>
      </c>
      <c r="C78" s="37" t="s">
        <v>3</v>
      </c>
      <c r="D78" s="37" t="s">
        <v>4</v>
      </c>
      <c r="E78" s="37" t="s">
        <v>3</v>
      </c>
      <c r="F78" s="37"/>
      <c r="G78" s="37"/>
      <c r="H78" s="38"/>
      <c r="I78" s="83"/>
      <c r="J78" s="104"/>
      <c r="K78" s="22" t="s">
        <v>70</v>
      </c>
      <c r="L78" s="22"/>
      <c r="M78" s="22"/>
      <c r="N78" s="22"/>
      <c r="O78" s="23"/>
      <c r="Q78" s="7"/>
      <c r="R78" s="7"/>
      <c r="T78" s="7"/>
      <c r="U78" s="13"/>
      <c r="W78" s="14"/>
      <c r="X78" s="131">
        <f>X79+X82</f>
        <v>0</v>
      </c>
      <c r="Z78" s="52"/>
      <c r="AA78" s="16"/>
    </row>
    <row r="79" spans="2:27" x14ac:dyDescent="0.25">
      <c r="B79" s="26" t="s">
        <v>68</v>
      </c>
      <c r="C79" s="27" t="s">
        <v>3</v>
      </c>
      <c r="D79" s="27" t="s">
        <v>4</v>
      </c>
      <c r="E79" s="27" t="s">
        <v>3</v>
      </c>
      <c r="F79" s="27" t="s">
        <v>4</v>
      </c>
      <c r="G79" s="27" t="s">
        <v>3</v>
      </c>
      <c r="H79" s="28"/>
      <c r="I79" s="83"/>
      <c r="J79" s="104"/>
      <c r="K79" s="105"/>
      <c r="L79" s="24" t="s">
        <v>71</v>
      </c>
      <c r="M79" s="24"/>
      <c r="N79" s="24"/>
      <c r="O79" s="25"/>
      <c r="Q79" s="7"/>
      <c r="R79" s="7"/>
      <c r="T79" s="7"/>
      <c r="U79" s="13"/>
      <c r="W79" s="14"/>
      <c r="X79" s="132">
        <f>X80+X81</f>
        <v>0</v>
      </c>
      <c r="Z79" s="52"/>
      <c r="AA79" s="16"/>
    </row>
    <row r="80" spans="2:27" x14ac:dyDescent="0.25">
      <c r="B80" s="98" t="s">
        <v>68</v>
      </c>
      <c r="C80" s="99" t="s">
        <v>3</v>
      </c>
      <c r="D80" s="99" t="s">
        <v>4</v>
      </c>
      <c r="E80" s="99" t="s">
        <v>3</v>
      </c>
      <c r="F80" s="99" t="s">
        <v>4</v>
      </c>
      <c r="G80" s="99" t="s">
        <v>3</v>
      </c>
      <c r="H80" s="100" t="s">
        <v>4</v>
      </c>
      <c r="I80" s="83"/>
      <c r="J80" s="104"/>
      <c r="K80" s="105"/>
      <c r="L80" s="105"/>
      <c r="M80" s="105" t="s">
        <v>132</v>
      </c>
      <c r="N80" s="105"/>
      <c r="O80" s="106"/>
      <c r="Q80" s="41"/>
      <c r="R80" s="41"/>
      <c r="T80" s="41" t="s">
        <v>123</v>
      </c>
      <c r="U80" s="42">
        <v>30</v>
      </c>
      <c r="W80" s="43"/>
      <c r="X80" s="133">
        <f>W80*U80</f>
        <v>0</v>
      </c>
      <c r="Z80" s="64" t="s">
        <v>159</v>
      </c>
      <c r="AA80" s="16"/>
    </row>
    <row r="81" spans="2:27" x14ac:dyDescent="0.25">
      <c r="B81" s="98" t="s">
        <v>68</v>
      </c>
      <c r="C81" s="99" t="s">
        <v>3</v>
      </c>
      <c r="D81" s="99" t="s">
        <v>4</v>
      </c>
      <c r="E81" s="99" t="s">
        <v>3</v>
      </c>
      <c r="F81" s="99" t="s">
        <v>4</v>
      </c>
      <c r="G81" s="99" t="s">
        <v>3</v>
      </c>
      <c r="H81" s="100" t="s">
        <v>27</v>
      </c>
      <c r="I81" s="83"/>
      <c r="J81" s="104"/>
      <c r="K81" s="105"/>
      <c r="L81" s="105"/>
      <c r="M81" s="105" t="s">
        <v>246</v>
      </c>
      <c r="N81" s="105"/>
      <c r="O81" s="106"/>
      <c r="Q81" s="41"/>
      <c r="R81" s="41"/>
      <c r="T81" s="54" t="s">
        <v>123</v>
      </c>
      <c r="U81" s="55">
        <v>20</v>
      </c>
      <c r="W81" s="43"/>
      <c r="X81" s="133">
        <f>W81*U81</f>
        <v>0</v>
      </c>
      <c r="Z81" s="64" t="s">
        <v>245</v>
      </c>
      <c r="AA81" s="16"/>
    </row>
    <row r="82" spans="2:27" x14ac:dyDescent="0.25">
      <c r="B82" s="26" t="s">
        <v>68</v>
      </c>
      <c r="C82" s="27" t="s">
        <v>3</v>
      </c>
      <c r="D82" s="27" t="s">
        <v>4</v>
      </c>
      <c r="E82" s="27" t="s">
        <v>3</v>
      </c>
      <c r="F82" s="27" t="s">
        <v>27</v>
      </c>
      <c r="G82" s="27" t="s">
        <v>3</v>
      </c>
      <c r="H82" s="28"/>
      <c r="I82" s="83"/>
      <c r="J82" s="104"/>
      <c r="K82" s="105"/>
      <c r="L82" s="24" t="s">
        <v>72</v>
      </c>
      <c r="M82" s="24"/>
      <c r="N82" s="24"/>
      <c r="O82" s="25"/>
      <c r="Q82" s="7"/>
      <c r="R82" s="7"/>
      <c r="T82" s="7"/>
      <c r="U82" s="13"/>
      <c r="W82" s="14"/>
      <c r="X82" s="132">
        <f>X83+X84</f>
        <v>0</v>
      </c>
      <c r="Z82" s="52"/>
      <c r="AA82" s="16"/>
    </row>
    <row r="83" spans="2:27" x14ac:dyDescent="0.25">
      <c r="B83" s="98" t="s">
        <v>68</v>
      </c>
      <c r="C83" s="99" t="s">
        <v>3</v>
      </c>
      <c r="D83" s="99" t="s">
        <v>4</v>
      </c>
      <c r="E83" s="99" t="s">
        <v>3</v>
      </c>
      <c r="F83" s="99" t="s">
        <v>27</v>
      </c>
      <c r="G83" s="99" t="s">
        <v>3</v>
      </c>
      <c r="H83" s="100" t="s">
        <v>4</v>
      </c>
      <c r="I83" s="83"/>
      <c r="J83" s="104"/>
      <c r="K83" s="105"/>
      <c r="L83" s="105"/>
      <c r="M83" s="105" t="s">
        <v>73</v>
      </c>
      <c r="N83" s="105"/>
      <c r="O83" s="106"/>
      <c r="Q83" s="41"/>
      <c r="R83" s="41"/>
      <c r="T83" s="41" t="s">
        <v>123</v>
      </c>
      <c r="U83" s="42">
        <v>30</v>
      </c>
      <c r="W83" s="43"/>
      <c r="X83" s="133">
        <f t="shared" ref="X83:X84" si="9">W83*U83</f>
        <v>0</v>
      </c>
      <c r="Z83" s="52" t="s">
        <v>133</v>
      </c>
      <c r="AA83" s="16"/>
    </row>
    <row r="84" spans="2:27" x14ac:dyDescent="0.25">
      <c r="B84" s="98" t="s">
        <v>68</v>
      </c>
      <c r="C84" s="99" t="s">
        <v>3</v>
      </c>
      <c r="D84" s="99" t="s">
        <v>4</v>
      </c>
      <c r="E84" s="99" t="s">
        <v>3</v>
      </c>
      <c r="F84" s="99" t="s">
        <v>27</v>
      </c>
      <c r="G84" s="99" t="s">
        <v>3</v>
      </c>
      <c r="H84" s="100" t="s">
        <v>27</v>
      </c>
      <c r="I84" s="83"/>
      <c r="J84" s="104"/>
      <c r="K84" s="105"/>
      <c r="L84" s="105"/>
      <c r="M84" s="105" t="s">
        <v>74</v>
      </c>
      <c r="N84" s="105"/>
      <c r="O84" s="106"/>
      <c r="Q84" s="41"/>
      <c r="R84" s="41"/>
      <c r="T84" s="41" t="s">
        <v>123</v>
      </c>
      <c r="U84" s="55">
        <v>15</v>
      </c>
      <c r="W84" s="43"/>
      <c r="X84" s="133">
        <f t="shared" si="9"/>
        <v>0</v>
      </c>
      <c r="Z84" s="64" t="s">
        <v>252</v>
      </c>
      <c r="AA84" s="16"/>
    </row>
    <row r="85" spans="2:27" x14ac:dyDescent="0.25">
      <c r="B85" s="29" t="s">
        <v>78</v>
      </c>
      <c r="C85" s="30" t="s">
        <v>3</v>
      </c>
      <c r="D85" s="30"/>
      <c r="E85" s="30"/>
      <c r="F85" s="30"/>
      <c r="G85" s="30"/>
      <c r="H85" s="31"/>
      <c r="I85" s="83"/>
      <c r="J85" s="33" t="s">
        <v>75</v>
      </c>
      <c r="K85" s="34"/>
      <c r="L85" s="34"/>
      <c r="M85" s="34"/>
      <c r="N85" s="34"/>
      <c r="O85" s="35"/>
      <c r="Q85" s="7"/>
      <c r="R85" s="7"/>
      <c r="T85" s="7"/>
      <c r="U85" s="13"/>
      <c r="W85" s="14"/>
      <c r="X85" s="130">
        <f>X86</f>
        <v>0</v>
      </c>
      <c r="Z85" s="52"/>
      <c r="AA85" s="16"/>
    </row>
    <row r="86" spans="2:27" x14ac:dyDescent="0.25">
      <c r="B86" s="36" t="s">
        <v>78</v>
      </c>
      <c r="C86" s="37" t="s">
        <v>3</v>
      </c>
      <c r="D86" s="37" t="s">
        <v>4</v>
      </c>
      <c r="E86" s="37" t="s">
        <v>3</v>
      </c>
      <c r="F86" s="37"/>
      <c r="G86" s="37"/>
      <c r="H86" s="38"/>
      <c r="I86" s="83"/>
      <c r="J86" s="104"/>
      <c r="K86" s="22" t="s">
        <v>76</v>
      </c>
      <c r="L86" s="22"/>
      <c r="M86" s="22"/>
      <c r="N86" s="22"/>
      <c r="O86" s="23"/>
      <c r="Q86" s="7"/>
      <c r="R86" s="7"/>
      <c r="T86" s="7"/>
      <c r="U86" s="13"/>
      <c r="W86" s="14"/>
      <c r="X86" s="131">
        <f>X87</f>
        <v>0</v>
      </c>
      <c r="Z86" s="52"/>
      <c r="AA86" s="16"/>
    </row>
    <row r="87" spans="2:27" x14ac:dyDescent="0.25">
      <c r="B87" s="26" t="s">
        <v>78</v>
      </c>
      <c r="C87" s="27" t="s">
        <v>3</v>
      </c>
      <c r="D87" s="27" t="s">
        <v>4</v>
      </c>
      <c r="E87" s="27" t="s">
        <v>3</v>
      </c>
      <c r="F87" s="27" t="s">
        <v>4</v>
      </c>
      <c r="G87" s="27" t="s">
        <v>3</v>
      </c>
      <c r="H87" s="28"/>
      <c r="I87" s="83"/>
      <c r="J87" s="104"/>
      <c r="K87" s="105"/>
      <c r="L87" s="24" t="s">
        <v>77</v>
      </c>
      <c r="M87" s="24"/>
      <c r="N87" s="24"/>
      <c r="O87" s="25"/>
      <c r="Q87" s="7"/>
      <c r="R87" s="7"/>
      <c r="T87" s="7"/>
      <c r="U87" s="13"/>
      <c r="W87" s="14"/>
      <c r="X87" s="132">
        <f>X88+X89</f>
        <v>0</v>
      </c>
      <c r="Z87" s="52"/>
      <c r="AA87" s="16"/>
    </row>
    <row r="88" spans="2:27" x14ac:dyDescent="0.25">
      <c r="B88" s="98" t="s">
        <v>78</v>
      </c>
      <c r="C88" s="99" t="s">
        <v>3</v>
      </c>
      <c r="D88" s="99" t="s">
        <v>4</v>
      </c>
      <c r="E88" s="99" t="s">
        <v>3</v>
      </c>
      <c r="F88" s="99" t="s">
        <v>4</v>
      </c>
      <c r="G88" s="99" t="s">
        <v>3</v>
      </c>
      <c r="H88" s="100" t="s">
        <v>4</v>
      </c>
      <c r="I88" s="83"/>
      <c r="J88" s="104"/>
      <c r="K88" s="105"/>
      <c r="L88" s="105"/>
      <c r="M88" s="105" t="s">
        <v>135</v>
      </c>
      <c r="N88" s="105"/>
      <c r="O88" s="106"/>
      <c r="Q88" s="41"/>
      <c r="R88" s="41"/>
      <c r="T88" s="41" t="s">
        <v>123</v>
      </c>
      <c r="U88" s="42">
        <v>40</v>
      </c>
      <c r="W88" s="43"/>
      <c r="X88" s="133">
        <f>W88*U88</f>
        <v>0</v>
      </c>
      <c r="Z88" s="52" t="s">
        <v>134</v>
      </c>
      <c r="AA88" s="16"/>
    </row>
    <row r="89" spans="2:27" s="57" customFormat="1" x14ac:dyDescent="0.25">
      <c r="B89" s="98" t="s">
        <v>78</v>
      </c>
      <c r="C89" s="99" t="s">
        <v>3</v>
      </c>
      <c r="D89" s="99" t="s">
        <v>4</v>
      </c>
      <c r="E89" s="99" t="s">
        <v>3</v>
      </c>
      <c r="F89" s="99" t="s">
        <v>4</v>
      </c>
      <c r="G89" s="99" t="s">
        <v>3</v>
      </c>
      <c r="H89" s="100" t="s">
        <v>27</v>
      </c>
      <c r="I89" s="83"/>
      <c r="J89" s="104"/>
      <c r="K89" s="105"/>
      <c r="L89" s="105"/>
      <c r="M89" s="105" t="s">
        <v>136</v>
      </c>
      <c r="N89" s="105"/>
      <c r="O89" s="106"/>
      <c r="Q89" s="41"/>
      <c r="R89" s="41"/>
      <c r="S89"/>
      <c r="T89" s="41" t="s">
        <v>123</v>
      </c>
      <c r="U89" s="42">
        <v>20</v>
      </c>
      <c r="V89"/>
      <c r="W89" s="43"/>
      <c r="X89" s="133">
        <f>W89*U89</f>
        <v>0</v>
      </c>
      <c r="Z89" s="52" t="s">
        <v>137</v>
      </c>
      <c r="AA89" s="60"/>
    </row>
    <row r="90" spans="2:27" x14ac:dyDescent="0.25">
      <c r="B90" s="29" t="s">
        <v>79</v>
      </c>
      <c r="C90" s="30" t="s">
        <v>3</v>
      </c>
      <c r="D90" s="30"/>
      <c r="E90" s="30"/>
      <c r="F90" s="30"/>
      <c r="G90" s="30"/>
      <c r="H90" s="31"/>
      <c r="J90" s="33" t="s">
        <v>83</v>
      </c>
      <c r="K90" s="34"/>
      <c r="L90" s="34"/>
      <c r="M90" s="34"/>
      <c r="N90" s="34"/>
      <c r="O90" s="35"/>
      <c r="Q90" s="7"/>
      <c r="R90" s="7"/>
      <c r="T90" s="7"/>
      <c r="U90" s="13"/>
      <c r="W90" s="14"/>
      <c r="X90" s="130">
        <f>X91</f>
        <v>0</v>
      </c>
      <c r="Z90" s="52"/>
      <c r="AA90" s="16"/>
    </row>
    <row r="91" spans="2:27" x14ac:dyDescent="0.25">
      <c r="B91" s="36" t="s">
        <v>79</v>
      </c>
      <c r="C91" s="37" t="s">
        <v>3</v>
      </c>
      <c r="D91" s="37" t="s">
        <v>4</v>
      </c>
      <c r="E91" s="37" t="s">
        <v>3</v>
      </c>
      <c r="F91" s="37"/>
      <c r="G91" s="37"/>
      <c r="H91" s="38"/>
      <c r="J91" s="104"/>
      <c r="K91" s="22" t="s">
        <v>114</v>
      </c>
      <c r="L91" s="22"/>
      <c r="M91" s="22"/>
      <c r="N91" s="22"/>
      <c r="O91" s="23"/>
      <c r="Q91" s="7"/>
      <c r="R91" s="7"/>
      <c r="T91" s="7"/>
      <c r="U91" s="13"/>
      <c r="W91" s="14"/>
      <c r="X91" s="131">
        <f>X92+X94+X97+X101</f>
        <v>0</v>
      </c>
      <c r="Z91" s="52"/>
      <c r="AA91" s="16"/>
    </row>
    <row r="92" spans="2:27" x14ac:dyDescent="0.25">
      <c r="B92" s="26" t="s">
        <v>79</v>
      </c>
      <c r="C92" s="27" t="s">
        <v>3</v>
      </c>
      <c r="D92" s="27" t="s">
        <v>4</v>
      </c>
      <c r="E92" s="27" t="s">
        <v>3</v>
      </c>
      <c r="F92" s="27" t="s">
        <v>4</v>
      </c>
      <c r="G92" s="27" t="s">
        <v>3</v>
      </c>
      <c r="H92" s="28"/>
      <c r="J92" s="104"/>
      <c r="K92" s="105"/>
      <c r="L92" s="24" t="s">
        <v>45</v>
      </c>
      <c r="M92" s="24"/>
      <c r="N92" s="24"/>
      <c r="O92" s="25"/>
      <c r="Q92" s="7"/>
      <c r="R92" s="7"/>
      <c r="T92" s="7"/>
      <c r="U92" s="13"/>
      <c r="W92" s="14"/>
      <c r="X92" s="132">
        <f>X93</f>
        <v>0</v>
      </c>
      <c r="Z92" s="52"/>
      <c r="AA92" s="16"/>
    </row>
    <row r="93" spans="2:27" x14ac:dyDescent="0.25">
      <c r="B93" s="98" t="s">
        <v>79</v>
      </c>
      <c r="C93" s="99" t="s">
        <v>3</v>
      </c>
      <c r="D93" s="99" t="s">
        <v>4</v>
      </c>
      <c r="E93" s="99" t="s">
        <v>3</v>
      </c>
      <c r="F93" s="99" t="s">
        <v>4</v>
      </c>
      <c r="G93" s="99" t="s">
        <v>3</v>
      </c>
      <c r="H93" s="100" t="s">
        <v>4</v>
      </c>
      <c r="I93" s="83"/>
      <c r="J93" s="104"/>
      <c r="K93" s="105"/>
      <c r="L93" s="105"/>
      <c r="M93" s="105" t="s">
        <v>115</v>
      </c>
      <c r="N93" s="105"/>
      <c r="O93" s="106"/>
      <c r="Q93" s="41"/>
      <c r="R93" s="41"/>
      <c r="T93" s="54" t="s">
        <v>138</v>
      </c>
      <c r="U93" s="55">
        <v>2</v>
      </c>
      <c r="W93" s="43"/>
      <c r="X93" s="133">
        <f t="shared" ref="X93" si="10">W93*U93</f>
        <v>0</v>
      </c>
      <c r="Z93" s="52"/>
      <c r="AA93" s="16"/>
    </row>
    <row r="94" spans="2:27" x14ac:dyDescent="0.25">
      <c r="B94" s="26" t="s">
        <v>79</v>
      </c>
      <c r="C94" s="27" t="s">
        <v>3</v>
      </c>
      <c r="D94" s="27" t="s">
        <v>4</v>
      </c>
      <c r="E94" s="27" t="s">
        <v>3</v>
      </c>
      <c r="F94" s="27" t="s">
        <v>27</v>
      </c>
      <c r="G94" s="27" t="s">
        <v>3</v>
      </c>
      <c r="H94" s="28">
        <f>Planilhas!R84+Planilhas!R95</f>
        <v>0</v>
      </c>
      <c r="J94" s="104"/>
      <c r="K94" s="105"/>
      <c r="L94" s="24" t="s">
        <v>80</v>
      </c>
      <c r="M94" s="24"/>
      <c r="N94" s="24"/>
      <c r="O94" s="25"/>
      <c r="Q94" s="7"/>
      <c r="R94" s="7"/>
      <c r="T94" s="7"/>
      <c r="U94" s="13"/>
      <c r="W94" s="14"/>
      <c r="X94" s="132">
        <f>X95+X96</f>
        <v>0</v>
      </c>
      <c r="Z94" s="52"/>
      <c r="AA94" s="16"/>
    </row>
    <row r="95" spans="2:27" x14ac:dyDescent="0.25">
      <c r="B95" s="98" t="s">
        <v>79</v>
      </c>
      <c r="C95" s="99" t="s">
        <v>3</v>
      </c>
      <c r="D95" s="99" t="s">
        <v>4</v>
      </c>
      <c r="E95" s="99" t="s">
        <v>3</v>
      </c>
      <c r="F95" s="99" t="s">
        <v>27</v>
      </c>
      <c r="G95" s="99" t="s">
        <v>3</v>
      </c>
      <c r="H95" s="100" t="s">
        <v>4</v>
      </c>
      <c r="I95" s="83"/>
      <c r="J95" s="104"/>
      <c r="K95" s="105"/>
      <c r="L95" s="105"/>
      <c r="M95" s="105" t="s">
        <v>81</v>
      </c>
      <c r="N95" s="105"/>
      <c r="O95" s="106"/>
      <c r="Q95" s="41"/>
      <c r="R95" s="41"/>
      <c r="T95" s="54" t="s">
        <v>123</v>
      </c>
      <c r="U95" s="55">
        <v>35</v>
      </c>
      <c r="W95" s="43"/>
      <c r="X95" s="133">
        <f t="shared" ref="X95:X96" si="11">W95*U95</f>
        <v>0</v>
      </c>
      <c r="Z95" s="52"/>
      <c r="AA95" s="16"/>
    </row>
    <row r="96" spans="2:27" x14ac:dyDescent="0.25">
      <c r="B96" s="98" t="s">
        <v>79</v>
      </c>
      <c r="C96" s="99" t="s">
        <v>3</v>
      </c>
      <c r="D96" s="99" t="s">
        <v>4</v>
      </c>
      <c r="E96" s="99" t="s">
        <v>3</v>
      </c>
      <c r="F96" s="99" t="s">
        <v>27</v>
      </c>
      <c r="G96" s="99" t="s">
        <v>3</v>
      </c>
      <c r="H96" s="100" t="s">
        <v>27</v>
      </c>
      <c r="I96" s="83"/>
      <c r="J96" s="104"/>
      <c r="K96" s="105"/>
      <c r="L96" s="105"/>
      <c r="M96" s="105" t="s">
        <v>82</v>
      </c>
      <c r="N96" s="105"/>
      <c r="O96" s="106"/>
      <c r="Q96" s="41"/>
      <c r="R96" s="41"/>
      <c r="T96" s="54" t="s">
        <v>123</v>
      </c>
      <c r="U96" s="55">
        <v>1430</v>
      </c>
      <c r="W96" s="43"/>
      <c r="X96" s="133">
        <f t="shared" si="11"/>
        <v>0</v>
      </c>
      <c r="Z96" s="52"/>
      <c r="AA96" s="16"/>
    </row>
    <row r="97" spans="2:27" x14ac:dyDescent="0.25">
      <c r="B97" s="26" t="s">
        <v>79</v>
      </c>
      <c r="C97" s="27" t="s">
        <v>3</v>
      </c>
      <c r="D97" s="27" t="s">
        <v>4</v>
      </c>
      <c r="E97" s="27" t="s">
        <v>3</v>
      </c>
      <c r="F97" s="27" t="s">
        <v>51</v>
      </c>
      <c r="G97" s="27" t="s">
        <v>3</v>
      </c>
      <c r="H97" s="28"/>
      <c r="J97" s="104"/>
      <c r="K97" s="105"/>
      <c r="L97" s="24" t="s">
        <v>85</v>
      </c>
      <c r="M97" s="24"/>
      <c r="N97" s="24"/>
      <c r="O97" s="25"/>
      <c r="Q97" s="7"/>
      <c r="R97" s="7"/>
      <c r="T97" s="7"/>
      <c r="U97" s="13"/>
      <c r="W97" s="14"/>
      <c r="X97" s="132">
        <f>X98+X99+X100</f>
        <v>0</v>
      </c>
      <c r="Z97" s="52"/>
      <c r="AA97" s="16"/>
    </row>
    <row r="98" spans="2:27" x14ac:dyDescent="0.25">
      <c r="B98" s="98" t="s">
        <v>79</v>
      </c>
      <c r="C98" s="99" t="s">
        <v>3</v>
      </c>
      <c r="D98" s="99" t="s">
        <v>4</v>
      </c>
      <c r="E98" s="99" t="s">
        <v>3</v>
      </c>
      <c r="F98" s="99" t="s">
        <v>51</v>
      </c>
      <c r="G98" s="99" t="s">
        <v>3</v>
      </c>
      <c r="H98" s="100" t="s">
        <v>4</v>
      </c>
      <c r="I98" s="83"/>
      <c r="J98" s="104"/>
      <c r="K98" s="105"/>
      <c r="L98" s="105"/>
      <c r="M98" s="105" t="s">
        <v>86</v>
      </c>
      <c r="N98" s="105"/>
      <c r="O98" s="106"/>
      <c r="Q98" s="41"/>
      <c r="R98" s="41"/>
      <c r="T98" s="54" t="s">
        <v>158</v>
      </c>
      <c r="U98" s="55">
        <v>10</v>
      </c>
      <c r="W98" s="43"/>
      <c r="X98" s="133">
        <f t="shared" ref="X98:X100" si="12">W98*U98</f>
        <v>0</v>
      </c>
      <c r="Z98" s="52" t="s">
        <v>260</v>
      </c>
      <c r="AA98" s="16"/>
    </row>
    <row r="99" spans="2:27" x14ac:dyDescent="0.25">
      <c r="B99" s="98" t="s">
        <v>79</v>
      </c>
      <c r="C99" s="99" t="s">
        <v>3</v>
      </c>
      <c r="D99" s="99" t="s">
        <v>4</v>
      </c>
      <c r="E99" s="99" t="s">
        <v>3</v>
      </c>
      <c r="F99" s="99" t="s">
        <v>51</v>
      </c>
      <c r="G99" s="99" t="s">
        <v>3</v>
      </c>
      <c r="H99" s="100" t="s">
        <v>27</v>
      </c>
      <c r="I99" s="83"/>
      <c r="J99" s="104"/>
      <c r="K99" s="105"/>
      <c r="L99" s="105"/>
      <c r="M99" s="105" t="s">
        <v>87</v>
      </c>
      <c r="N99" s="105"/>
      <c r="O99" s="106"/>
      <c r="Q99" s="41"/>
      <c r="R99" s="41"/>
      <c r="T99" s="54" t="s">
        <v>113</v>
      </c>
      <c r="U99" s="55">
        <v>1</v>
      </c>
      <c r="W99" s="43"/>
      <c r="X99" s="133">
        <f t="shared" si="12"/>
        <v>0</v>
      </c>
      <c r="Z99" s="52"/>
      <c r="AA99" s="16"/>
    </row>
    <row r="100" spans="2:27" x14ac:dyDescent="0.25">
      <c r="B100" s="98" t="s">
        <v>79</v>
      </c>
      <c r="C100" s="99" t="s">
        <v>3</v>
      </c>
      <c r="D100" s="99" t="s">
        <v>4</v>
      </c>
      <c r="E100" s="99" t="s">
        <v>3</v>
      </c>
      <c r="F100" s="99" t="s">
        <v>51</v>
      </c>
      <c r="G100" s="99" t="s">
        <v>3</v>
      </c>
      <c r="H100" s="100" t="s">
        <v>51</v>
      </c>
      <c r="I100" s="83"/>
      <c r="J100" s="104"/>
      <c r="K100" s="105"/>
      <c r="L100" s="105"/>
      <c r="M100" s="105" t="s">
        <v>88</v>
      </c>
      <c r="N100" s="105"/>
      <c r="O100" s="106"/>
      <c r="Q100" s="41"/>
      <c r="R100" s="41"/>
      <c r="T100" s="54" t="s">
        <v>113</v>
      </c>
      <c r="U100" s="55">
        <v>1</v>
      </c>
      <c r="W100" s="43"/>
      <c r="X100" s="133">
        <f t="shared" si="12"/>
        <v>0</v>
      </c>
      <c r="Z100" s="52"/>
      <c r="AA100" s="16"/>
    </row>
    <row r="101" spans="2:27" x14ac:dyDescent="0.25">
      <c r="B101" s="26" t="s">
        <v>79</v>
      </c>
      <c r="C101" s="27" t="s">
        <v>3</v>
      </c>
      <c r="D101" s="27" t="s">
        <v>4</v>
      </c>
      <c r="E101" s="27" t="s">
        <v>3</v>
      </c>
      <c r="F101" s="27" t="s">
        <v>64</v>
      </c>
      <c r="G101" s="27" t="s">
        <v>3</v>
      </c>
      <c r="H101" s="28"/>
      <c r="J101" s="104"/>
      <c r="K101" s="105"/>
      <c r="L101" s="24" t="s">
        <v>84</v>
      </c>
      <c r="M101" s="24"/>
      <c r="N101" s="24"/>
      <c r="O101" s="25"/>
      <c r="Q101" s="7"/>
      <c r="R101" s="7"/>
      <c r="T101" s="7"/>
      <c r="U101" s="13"/>
      <c r="W101" s="14"/>
      <c r="X101" s="132">
        <f>X102</f>
        <v>0</v>
      </c>
      <c r="Z101" s="52"/>
      <c r="AA101" s="16"/>
    </row>
    <row r="102" spans="2:27" x14ac:dyDescent="0.25">
      <c r="B102" s="98" t="s">
        <v>79</v>
      </c>
      <c r="C102" s="99" t="s">
        <v>3</v>
      </c>
      <c r="D102" s="99" t="s">
        <v>4</v>
      </c>
      <c r="E102" s="99" t="s">
        <v>3</v>
      </c>
      <c r="F102" s="99" t="s">
        <v>64</v>
      </c>
      <c r="G102" s="99" t="s">
        <v>3</v>
      </c>
      <c r="H102" s="100" t="s">
        <v>4</v>
      </c>
      <c r="I102" s="83"/>
      <c r="J102" s="104"/>
      <c r="K102" s="105"/>
      <c r="L102" s="105"/>
      <c r="M102" s="105" t="s">
        <v>89</v>
      </c>
      <c r="N102" s="105"/>
      <c r="O102" s="106"/>
      <c r="Q102" s="41"/>
      <c r="R102" s="41"/>
      <c r="T102" s="41" t="s">
        <v>123</v>
      </c>
      <c r="U102" s="42">
        <v>1130</v>
      </c>
      <c r="W102" s="43"/>
      <c r="X102" s="133">
        <f>W102*U102</f>
        <v>0</v>
      </c>
      <c r="Z102" s="52" t="s">
        <v>131</v>
      </c>
      <c r="AA102" s="16"/>
    </row>
    <row r="103" spans="2:27" x14ac:dyDescent="0.25">
      <c r="B103" s="29" t="s">
        <v>99</v>
      </c>
      <c r="C103" s="30" t="s">
        <v>3</v>
      </c>
      <c r="D103" s="30"/>
      <c r="E103" s="30"/>
      <c r="F103" s="30"/>
      <c r="G103" s="30"/>
      <c r="H103" s="31"/>
      <c r="J103" s="33" t="s">
        <v>90</v>
      </c>
      <c r="K103" s="34"/>
      <c r="L103" s="34"/>
      <c r="M103" s="34"/>
      <c r="N103" s="34"/>
      <c r="O103" s="35"/>
      <c r="Q103" s="7"/>
      <c r="R103" s="7"/>
      <c r="T103" s="7"/>
      <c r="U103" s="13"/>
      <c r="W103" s="14"/>
      <c r="X103" s="130">
        <f>X104+X116</f>
        <v>0</v>
      </c>
      <c r="Z103" s="52"/>
      <c r="AA103" s="16"/>
    </row>
    <row r="104" spans="2:27" x14ac:dyDescent="0.25">
      <c r="B104" s="36" t="s">
        <v>99</v>
      </c>
      <c r="C104" s="37" t="s">
        <v>3</v>
      </c>
      <c r="D104" s="37" t="s">
        <v>4</v>
      </c>
      <c r="E104" s="37" t="s">
        <v>3</v>
      </c>
      <c r="F104" s="37"/>
      <c r="G104" s="37"/>
      <c r="H104" s="38"/>
      <c r="I104" s="83"/>
      <c r="J104" s="104"/>
      <c r="K104" s="22" t="s">
        <v>119</v>
      </c>
      <c r="L104" s="22"/>
      <c r="M104" s="22"/>
      <c r="N104" s="22"/>
      <c r="O104" s="23"/>
      <c r="Q104" s="7"/>
      <c r="R104" s="7"/>
      <c r="T104" s="7"/>
      <c r="U104" s="13"/>
      <c r="W104" s="14"/>
      <c r="X104" s="131">
        <f>X105+X107+X109+X112+X114</f>
        <v>0</v>
      </c>
      <c r="Z104" s="52"/>
      <c r="AA104" s="16"/>
    </row>
    <row r="105" spans="2:27" x14ac:dyDescent="0.25">
      <c r="B105" s="26" t="s">
        <v>99</v>
      </c>
      <c r="C105" s="27" t="s">
        <v>3</v>
      </c>
      <c r="D105" s="27" t="s">
        <v>4</v>
      </c>
      <c r="E105" s="27" t="s">
        <v>3</v>
      </c>
      <c r="F105" s="27" t="s">
        <v>4</v>
      </c>
      <c r="G105" s="27" t="s">
        <v>3</v>
      </c>
      <c r="H105" s="28"/>
      <c r="I105" s="83"/>
      <c r="J105" s="104"/>
      <c r="K105" s="105"/>
      <c r="L105" s="24" t="s">
        <v>46</v>
      </c>
      <c r="M105" s="24"/>
      <c r="N105" s="24"/>
      <c r="O105" s="25"/>
      <c r="Q105" s="7"/>
      <c r="R105" s="7"/>
      <c r="T105" s="7"/>
      <c r="U105" s="13"/>
      <c r="W105" s="14"/>
      <c r="X105" s="132">
        <f>X106</f>
        <v>0</v>
      </c>
      <c r="Z105" s="52"/>
      <c r="AA105" s="16"/>
    </row>
    <row r="106" spans="2:27" x14ac:dyDescent="0.25">
      <c r="B106" s="98" t="s">
        <v>99</v>
      </c>
      <c r="C106" s="99" t="s">
        <v>3</v>
      </c>
      <c r="D106" s="99" t="s">
        <v>4</v>
      </c>
      <c r="E106" s="99" t="s">
        <v>3</v>
      </c>
      <c r="F106" s="99" t="s">
        <v>4</v>
      </c>
      <c r="G106" s="99" t="s">
        <v>3</v>
      </c>
      <c r="H106" s="100" t="s">
        <v>4</v>
      </c>
      <c r="I106" s="83"/>
      <c r="J106" s="104"/>
      <c r="K106" s="105"/>
      <c r="L106" s="105"/>
      <c r="M106" s="105" t="s">
        <v>92</v>
      </c>
      <c r="N106" s="105"/>
      <c r="O106" s="106"/>
      <c r="Q106" s="39"/>
      <c r="R106" s="41"/>
      <c r="T106" s="41" t="s">
        <v>116</v>
      </c>
      <c r="U106" s="42">
        <v>1</v>
      </c>
      <c r="W106" s="43"/>
      <c r="X106" s="133">
        <f>W106*U106</f>
        <v>0</v>
      </c>
      <c r="Z106" s="64" t="s">
        <v>270</v>
      </c>
      <c r="AA106" s="16"/>
    </row>
    <row r="107" spans="2:27" x14ac:dyDescent="0.25">
      <c r="B107" s="26" t="s">
        <v>99</v>
      </c>
      <c r="C107" s="27" t="s">
        <v>3</v>
      </c>
      <c r="D107" s="27" t="s">
        <v>4</v>
      </c>
      <c r="E107" s="27" t="s">
        <v>3</v>
      </c>
      <c r="F107" s="27" t="s">
        <v>27</v>
      </c>
      <c r="G107" s="27" t="s">
        <v>3</v>
      </c>
      <c r="H107" s="28"/>
      <c r="I107" s="83"/>
      <c r="J107" s="104"/>
      <c r="K107" s="105"/>
      <c r="L107" s="24" t="s">
        <v>91</v>
      </c>
      <c r="M107" s="24"/>
      <c r="N107" s="24"/>
      <c r="O107" s="25"/>
      <c r="Q107" s="7"/>
      <c r="R107" s="7"/>
      <c r="T107" s="7"/>
      <c r="U107" s="13"/>
      <c r="W107" s="14"/>
      <c r="X107" s="132">
        <f>X108</f>
        <v>0</v>
      </c>
      <c r="Z107" s="64"/>
      <c r="AA107" s="16"/>
    </row>
    <row r="108" spans="2:27" x14ac:dyDescent="0.25">
      <c r="B108" s="98" t="s">
        <v>99</v>
      </c>
      <c r="C108" s="99" t="s">
        <v>3</v>
      </c>
      <c r="D108" s="99" t="s">
        <v>4</v>
      </c>
      <c r="E108" s="99" t="s">
        <v>3</v>
      </c>
      <c r="F108" s="99" t="s">
        <v>27</v>
      </c>
      <c r="G108" s="99" t="s">
        <v>3</v>
      </c>
      <c r="H108" s="100" t="s">
        <v>4</v>
      </c>
      <c r="I108" s="83"/>
      <c r="J108" s="104"/>
      <c r="K108" s="105"/>
      <c r="L108" s="105"/>
      <c r="M108" s="105" t="s">
        <v>92</v>
      </c>
      <c r="N108" s="105"/>
      <c r="O108" s="106"/>
      <c r="Q108" s="39"/>
      <c r="R108" s="41"/>
      <c r="T108" s="41" t="s">
        <v>116</v>
      </c>
      <c r="U108" s="42">
        <v>1</v>
      </c>
      <c r="W108" s="43"/>
      <c r="X108" s="133">
        <f>W108*U108</f>
        <v>0</v>
      </c>
      <c r="Z108" s="64" t="s">
        <v>271</v>
      </c>
      <c r="AA108" s="16"/>
    </row>
    <row r="109" spans="2:27" x14ac:dyDescent="0.25">
      <c r="B109" s="26" t="s">
        <v>99</v>
      </c>
      <c r="C109" s="27" t="s">
        <v>3</v>
      </c>
      <c r="D109" s="27" t="s">
        <v>4</v>
      </c>
      <c r="E109" s="27" t="s">
        <v>3</v>
      </c>
      <c r="F109" s="27" t="s">
        <v>51</v>
      </c>
      <c r="G109" s="27" t="s">
        <v>3</v>
      </c>
      <c r="H109" s="28"/>
      <c r="I109" s="83"/>
      <c r="J109" s="104"/>
      <c r="K109" s="105"/>
      <c r="L109" s="24" t="s">
        <v>61</v>
      </c>
      <c r="M109" s="24"/>
      <c r="N109" s="24"/>
      <c r="O109" s="25"/>
      <c r="Q109" s="7"/>
      <c r="R109" s="7"/>
      <c r="T109" s="7"/>
      <c r="U109" s="13"/>
      <c r="W109" s="14"/>
      <c r="X109" s="132">
        <f>X110+X111</f>
        <v>0</v>
      </c>
      <c r="Z109" s="64"/>
      <c r="AA109" s="16"/>
    </row>
    <row r="110" spans="2:27" x14ac:dyDescent="0.25">
      <c r="B110" s="98" t="s">
        <v>99</v>
      </c>
      <c r="C110" s="99" t="s">
        <v>3</v>
      </c>
      <c r="D110" s="99" t="s">
        <v>4</v>
      </c>
      <c r="E110" s="99" t="s">
        <v>3</v>
      </c>
      <c r="F110" s="99" t="s">
        <v>51</v>
      </c>
      <c r="G110" s="99" t="s">
        <v>3</v>
      </c>
      <c r="H110" s="100" t="s">
        <v>4</v>
      </c>
      <c r="I110" s="83"/>
      <c r="J110" s="104"/>
      <c r="K110" s="105"/>
      <c r="L110" s="105"/>
      <c r="M110" s="105" t="s">
        <v>285</v>
      </c>
      <c r="N110" s="105"/>
      <c r="O110" s="106"/>
      <c r="Q110" s="39"/>
      <c r="R110" s="41"/>
      <c r="T110" s="41" t="s">
        <v>116</v>
      </c>
      <c r="U110" s="42">
        <v>1</v>
      </c>
      <c r="W110" s="43"/>
      <c r="X110" s="133">
        <f t="shared" ref="X110:X111" si="13">W110*U110</f>
        <v>0</v>
      </c>
      <c r="Z110" s="64" t="s">
        <v>271</v>
      </c>
      <c r="AA110" s="16"/>
    </row>
    <row r="111" spans="2:27" x14ac:dyDescent="0.25">
      <c r="B111" s="98" t="s">
        <v>99</v>
      </c>
      <c r="C111" s="99" t="s">
        <v>3</v>
      </c>
      <c r="D111" s="99" t="s">
        <v>4</v>
      </c>
      <c r="E111" s="99" t="s">
        <v>3</v>
      </c>
      <c r="F111" s="99" t="s">
        <v>51</v>
      </c>
      <c r="G111" s="99" t="s">
        <v>3</v>
      </c>
      <c r="H111" s="100" t="s">
        <v>27</v>
      </c>
      <c r="I111" s="83"/>
      <c r="J111" s="104"/>
      <c r="K111" s="105"/>
      <c r="L111" s="105"/>
      <c r="M111" s="105" t="s">
        <v>286</v>
      </c>
      <c r="N111" s="105"/>
      <c r="O111" s="106"/>
      <c r="Q111" s="39"/>
      <c r="R111" s="41"/>
      <c r="T111" s="41" t="s">
        <v>116</v>
      </c>
      <c r="U111" s="42">
        <v>1</v>
      </c>
      <c r="W111" s="43"/>
      <c r="X111" s="133">
        <f t="shared" si="13"/>
        <v>0</v>
      </c>
      <c r="Z111" s="64" t="s">
        <v>271</v>
      </c>
      <c r="AA111" s="16"/>
    </row>
    <row r="112" spans="2:27" x14ac:dyDescent="0.25">
      <c r="B112" s="26" t="s">
        <v>99</v>
      </c>
      <c r="C112" s="27" t="s">
        <v>3</v>
      </c>
      <c r="D112" s="27" t="s">
        <v>4</v>
      </c>
      <c r="E112" s="27" t="s">
        <v>3</v>
      </c>
      <c r="F112" s="27" t="s">
        <v>64</v>
      </c>
      <c r="G112" s="27" t="s">
        <v>3</v>
      </c>
      <c r="H112" s="28"/>
      <c r="I112" s="83"/>
      <c r="J112" s="104"/>
      <c r="K112" s="105"/>
      <c r="L112" s="24" t="s">
        <v>93</v>
      </c>
      <c r="M112" s="24"/>
      <c r="N112" s="24"/>
      <c r="O112" s="25"/>
      <c r="Q112" s="7"/>
      <c r="R112" s="7"/>
      <c r="T112" s="7"/>
      <c r="U112" s="13"/>
      <c r="W112" s="14"/>
      <c r="X112" s="132">
        <f>X113</f>
        <v>0</v>
      </c>
      <c r="Z112" s="64"/>
      <c r="AA112" s="16"/>
    </row>
    <row r="113" spans="2:27" x14ac:dyDescent="0.25">
      <c r="B113" s="98" t="s">
        <v>99</v>
      </c>
      <c r="C113" s="99" t="s">
        <v>3</v>
      </c>
      <c r="D113" s="99" t="s">
        <v>4</v>
      </c>
      <c r="E113" s="99" t="s">
        <v>3</v>
      </c>
      <c r="F113" s="99" t="s">
        <v>64</v>
      </c>
      <c r="G113" s="99" t="s">
        <v>3</v>
      </c>
      <c r="H113" s="100" t="s">
        <v>4</v>
      </c>
      <c r="I113" s="83"/>
      <c r="J113" s="104"/>
      <c r="K113" s="105"/>
      <c r="L113" s="105"/>
      <c r="M113" s="105" t="s">
        <v>94</v>
      </c>
      <c r="N113" s="105"/>
      <c r="O113" s="106"/>
      <c r="Q113" s="39"/>
      <c r="R113" s="41"/>
      <c r="T113" s="41" t="s">
        <v>116</v>
      </c>
      <c r="U113" s="42">
        <v>1</v>
      </c>
      <c r="W113" s="43"/>
      <c r="X113" s="133">
        <f>W113*U113</f>
        <v>0</v>
      </c>
      <c r="Z113" s="64" t="s">
        <v>271</v>
      </c>
      <c r="AA113" s="16"/>
    </row>
    <row r="114" spans="2:27" x14ac:dyDescent="0.25">
      <c r="B114" s="26" t="s">
        <v>99</v>
      </c>
      <c r="C114" s="27" t="s">
        <v>3</v>
      </c>
      <c r="D114" s="27" t="s">
        <v>4</v>
      </c>
      <c r="E114" s="27" t="s">
        <v>3</v>
      </c>
      <c r="F114" s="27" t="s">
        <v>68</v>
      </c>
      <c r="G114" s="27" t="s">
        <v>3</v>
      </c>
      <c r="H114" s="28"/>
      <c r="I114" s="83"/>
      <c r="J114" s="104"/>
      <c r="K114" s="105"/>
      <c r="L114" s="24" t="s">
        <v>96</v>
      </c>
      <c r="M114" s="24"/>
      <c r="N114" s="24"/>
      <c r="O114" s="25"/>
      <c r="Q114" s="7"/>
      <c r="R114" s="7"/>
      <c r="T114" s="7"/>
      <c r="U114" s="13"/>
      <c r="W114" s="14"/>
      <c r="X114" s="132">
        <f>X115</f>
        <v>0</v>
      </c>
      <c r="Z114" s="64"/>
      <c r="AA114" s="16"/>
    </row>
    <row r="115" spans="2:27" x14ac:dyDescent="0.25">
      <c r="B115" s="98" t="s">
        <v>99</v>
      </c>
      <c r="C115" s="99" t="s">
        <v>3</v>
      </c>
      <c r="D115" s="99" t="s">
        <v>4</v>
      </c>
      <c r="E115" s="99" t="s">
        <v>3</v>
      </c>
      <c r="F115" s="99" t="s">
        <v>68</v>
      </c>
      <c r="G115" s="99" t="s">
        <v>3</v>
      </c>
      <c r="H115" s="100" t="s">
        <v>4</v>
      </c>
      <c r="I115" s="83"/>
      <c r="J115" s="104"/>
      <c r="K115" s="105"/>
      <c r="L115" s="105"/>
      <c r="M115" s="105" t="s">
        <v>95</v>
      </c>
      <c r="N115" s="105"/>
      <c r="O115" s="106"/>
      <c r="Q115" s="39"/>
      <c r="R115" s="41"/>
      <c r="T115" s="41" t="s">
        <v>116</v>
      </c>
      <c r="U115" s="42">
        <v>1</v>
      </c>
      <c r="W115" s="43"/>
      <c r="X115" s="133">
        <f>W115*U115</f>
        <v>0</v>
      </c>
      <c r="Z115" s="64" t="s">
        <v>118</v>
      </c>
      <c r="AA115" s="16"/>
    </row>
    <row r="116" spans="2:27" x14ac:dyDescent="0.25">
      <c r="B116" s="36" t="s">
        <v>99</v>
      </c>
      <c r="C116" s="37" t="s">
        <v>3</v>
      </c>
      <c r="D116" s="37" t="s">
        <v>27</v>
      </c>
      <c r="E116" s="37" t="s">
        <v>3</v>
      </c>
      <c r="F116" s="37"/>
      <c r="G116" s="37"/>
      <c r="H116" s="38"/>
      <c r="I116" s="83"/>
      <c r="J116" s="104"/>
      <c r="K116" s="22" t="s">
        <v>97</v>
      </c>
      <c r="L116" s="22"/>
      <c r="M116" s="22"/>
      <c r="N116" s="22"/>
      <c r="O116" s="23"/>
      <c r="Q116" s="7"/>
      <c r="R116" s="7"/>
      <c r="T116" s="7"/>
      <c r="U116" s="13"/>
      <c r="W116" s="14"/>
      <c r="X116" s="131">
        <f>X117</f>
        <v>0</v>
      </c>
      <c r="Z116" s="52"/>
      <c r="AA116" s="16"/>
    </row>
    <row r="117" spans="2:27" x14ac:dyDescent="0.25">
      <c r="B117" s="26" t="s">
        <v>99</v>
      </c>
      <c r="C117" s="27" t="s">
        <v>3</v>
      </c>
      <c r="D117" s="27" t="s">
        <v>27</v>
      </c>
      <c r="E117" s="27" t="s">
        <v>3</v>
      </c>
      <c r="F117" s="27" t="s">
        <v>4</v>
      </c>
      <c r="G117" s="27" t="s">
        <v>3</v>
      </c>
      <c r="H117" s="28"/>
      <c r="I117" s="83"/>
      <c r="J117" s="104"/>
      <c r="K117" s="105"/>
      <c r="L117" s="24" t="s">
        <v>100</v>
      </c>
      <c r="M117" s="24"/>
      <c r="N117" s="24"/>
      <c r="O117" s="25"/>
      <c r="Q117" s="7"/>
      <c r="R117" s="7"/>
      <c r="T117" s="7"/>
      <c r="U117" s="13"/>
      <c r="W117" s="14"/>
      <c r="X117" s="132">
        <f>X118</f>
        <v>0</v>
      </c>
      <c r="Z117" s="52"/>
      <c r="AA117" s="16"/>
    </row>
    <row r="118" spans="2:27" x14ac:dyDescent="0.25">
      <c r="B118" s="98" t="s">
        <v>99</v>
      </c>
      <c r="C118" s="99" t="s">
        <v>3</v>
      </c>
      <c r="D118" s="99" t="s">
        <v>27</v>
      </c>
      <c r="E118" s="99" t="s">
        <v>3</v>
      </c>
      <c r="F118" s="99" t="s">
        <v>4</v>
      </c>
      <c r="G118" s="99" t="s">
        <v>3</v>
      </c>
      <c r="H118" s="100" t="s">
        <v>27</v>
      </c>
      <c r="I118" s="83"/>
      <c r="J118" s="104"/>
      <c r="K118" s="105"/>
      <c r="L118" s="105"/>
      <c r="M118" s="105" t="s">
        <v>98</v>
      </c>
      <c r="N118" s="105"/>
      <c r="O118" s="106"/>
      <c r="P118" s="84"/>
      <c r="Q118" s="39"/>
      <c r="R118" s="41"/>
      <c r="T118" s="54" t="s">
        <v>123</v>
      </c>
      <c r="U118" s="55">
        <v>1430</v>
      </c>
      <c r="W118" s="43"/>
      <c r="X118" s="133">
        <f t="shared" ref="X118" si="14">W118*U118</f>
        <v>0</v>
      </c>
      <c r="Z118" s="52"/>
      <c r="AA118" s="16"/>
    </row>
    <row r="119" spans="2:27" ht="3" customHeight="1" x14ac:dyDescent="0.25">
      <c r="B119" s="83"/>
      <c r="C119" s="83"/>
      <c r="D119" s="83"/>
      <c r="E119" s="83"/>
      <c r="F119" s="83"/>
      <c r="G119" s="83"/>
      <c r="H119" s="83"/>
      <c r="I119" s="83"/>
      <c r="J119" s="111"/>
      <c r="K119" s="111"/>
      <c r="L119" s="111"/>
      <c r="M119" s="111"/>
      <c r="N119" s="111"/>
      <c r="O119" s="111"/>
      <c r="P119" s="84"/>
      <c r="Q119" s="1"/>
      <c r="R119" s="1"/>
      <c r="T119" s="1"/>
      <c r="U119" s="4"/>
      <c r="W119" s="5"/>
      <c r="X119" s="5"/>
      <c r="Z119" s="16"/>
      <c r="AA119" s="6"/>
    </row>
    <row r="120" spans="2:27" x14ac:dyDescent="0.25">
      <c r="B120" s="150" t="s">
        <v>10</v>
      </c>
      <c r="C120" s="112" t="s">
        <v>287</v>
      </c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4"/>
      <c r="Q120" s="113"/>
      <c r="R120" s="113"/>
      <c r="S120" s="114"/>
      <c r="T120" s="115"/>
      <c r="U120" s="154" t="s">
        <v>19</v>
      </c>
      <c r="V120" s="155"/>
      <c r="W120" s="156"/>
      <c r="X120" s="135">
        <f>X103+X90+X85+X77+X63+X51+X26+X10</f>
        <v>0</v>
      </c>
      <c r="Z120" s="19" t="s">
        <v>10</v>
      </c>
      <c r="AA120" s="6"/>
    </row>
    <row r="121" spans="2:27" x14ac:dyDescent="0.25">
      <c r="B121" s="151"/>
      <c r="C121" s="116" t="s">
        <v>160</v>
      </c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8"/>
      <c r="Q121" s="117"/>
      <c r="R121" s="117"/>
      <c r="S121" s="118"/>
      <c r="T121" s="119"/>
      <c r="U121" s="157" t="s">
        <v>20</v>
      </c>
      <c r="V121" s="157"/>
      <c r="W121" s="157"/>
      <c r="X121" s="157"/>
      <c r="Z121" s="127" t="s">
        <v>290</v>
      </c>
      <c r="AA121" s="6"/>
    </row>
    <row r="122" spans="2:27" x14ac:dyDescent="0.25">
      <c r="B122" s="152"/>
      <c r="C122" s="116" t="s">
        <v>102</v>
      </c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117"/>
      <c r="R122" s="117"/>
      <c r="S122" s="118"/>
      <c r="T122" s="119"/>
      <c r="U122" s="20" t="s">
        <v>21</v>
      </c>
      <c r="V122" s="45"/>
      <c r="W122" s="44"/>
      <c r="X122" s="135">
        <f>X120*W122</f>
        <v>0</v>
      </c>
      <c r="Z122" s="128" t="s">
        <v>23</v>
      </c>
      <c r="AA122" s="6"/>
    </row>
    <row r="123" spans="2:27" x14ac:dyDescent="0.25">
      <c r="B123" s="152"/>
      <c r="C123" s="120" t="s">
        <v>103</v>
      </c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2"/>
      <c r="Q123" s="121"/>
      <c r="R123" s="121"/>
      <c r="S123" s="122"/>
      <c r="T123" s="123"/>
      <c r="U123" s="157" t="s">
        <v>22</v>
      </c>
      <c r="V123" s="157"/>
      <c r="W123" s="157"/>
      <c r="X123" s="157"/>
      <c r="Z123" s="127" t="s">
        <v>101</v>
      </c>
      <c r="AA123" s="6"/>
    </row>
    <row r="124" spans="2:27" x14ac:dyDescent="0.25">
      <c r="B124" s="152"/>
      <c r="C124" s="120" t="s">
        <v>59</v>
      </c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2"/>
      <c r="Q124" s="121"/>
      <c r="R124" s="121"/>
      <c r="S124" s="122"/>
      <c r="T124" s="123"/>
      <c r="U124" s="158" t="s">
        <v>36</v>
      </c>
      <c r="V124" s="159"/>
      <c r="W124" s="159"/>
      <c r="X124" s="162">
        <f>X122+X120</f>
        <v>0</v>
      </c>
      <c r="Z124" s="128" t="s">
        <v>24</v>
      </c>
      <c r="AA124" s="6"/>
    </row>
    <row r="125" spans="2:27" x14ac:dyDescent="0.25">
      <c r="B125" s="153"/>
      <c r="C125" s="112" t="s">
        <v>288</v>
      </c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4"/>
      <c r="Q125" s="113"/>
      <c r="R125" s="113"/>
      <c r="S125" s="114"/>
      <c r="T125" s="115"/>
      <c r="U125" s="160"/>
      <c r="V125" s="161"/>
      <c r="W125" s="161"/>
      <c r="X125" s="163"/>
      <c r="Z125" s="129" t="s">
        <v>291</v>
      </c>
      <c r="AA125" s="6"/>
    </row>
    <row r="126" spans="2:27" s="57" customFormat="1" ht="3" customHeight="1" x14ac:dyDescent="0.25">
      <c r="B126" s="124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6"/>
      <c r="Q126" s="125"/>
      <c r="R126" s="125"/>
      <c r="S126" s="126"/>
      <c r="T126" s="125"/>
      <c r="U126" s="61"/>
      <c r="V126" s="61"/>
      <c r="W126" s="61"/>
      <c r="X126" s="62"/>
      <c r="Z126" s="60"/>
      <c r="AA126" s="63"/>
    </row>
    <row r="127" spans="2:27" s="57" customFormat="1" ht="31.5" customHeight="1" x14ac:dyDescent="0.25">
      <c r="B127" s="137" t="s">
        <v>289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63"/>
    </row>
    <row r="128" spans="2:27" ht="3" customHeight="1" x14ac:dyDescent="0.25">
      <c r="J128" s="2"/>
      <c r="K128" s="2"/>
      <c r="L128" s="2"/>
      <c r="M128" s="2"/>
      <c r="N128" s="2"/>
      <c r="O128" s="2"/>
      <c r="Q128" s="1"/>
      <c r="R128" s="1"/>
      <c r="T128" s="1"/>
      <c r="U128" s="4"/>
      <c r="W128" s="5"/>
      <c r="X128" s="5"/>
      <c r="Z128" s="16"/>
      <c r="AA128" s="6"/>
    </row>
    <row r="129" spans="2:27" x14ac:dyDescent="0.25">
      <c r="B129" s="104" t="s">
        <v>25</v>
      </c>
      <c r="C129" s="99"/>
      <c r="D129" s="99"/>
      <c r="E129" s="99"/>
      <c r="F129" s="99"/>
      <c r="G129" s="99"/>
      <c r="H129" s="99"/>
      <c r="I129" s="99"/>
      <c r="J129" s="105"/>
      <c r="K129" s="105"/>
      <c r="L129" s="105"/>
      <c r="M129" s="105"/>
      <c r="N129" s="105"/>
      <c r="O129" s="136">
        <f>X124</f>
        <v>0</v>
      </c>
      <c r="P129" s="21"/>
      <c r="Q129" s="11" t="s">
        <v>26</v>
      </c>
      <c r="R129" s="10"/>
      <c r="S129" s="21"/>
      <c r="T129" s="10"/>
      <c r="U129" s="46"/>
      <c r="V129" s="48"/>
      <c r="W129" s="47"/>
      <c r="X129" s="47"/>
      <c r="Y129" s="48"/>
      <c r="Z129" s="49"/>
      <c r="AA129" s="6"/>
    </row>
    <row r="130" spans="2:27" ht="3" customHeight="1" x14ac:dyDescent="0.25">
      <c r="J130" s="2"/>
      <c r="K130" s="2"/>
      <c r="L130" s="2"/>
      <c r="M130" s="2"/>
      <c r="N130" s="2"/>
      <c r="O130" s="2"/>
      <c r="Q130" s="1"/>
      <c r="R130" s="1"/>
      <c r="T130" s="1"/>
      <c r="U130" s="4"/>
      <c r="W130" s="5"/>
      <c r="X130" s="5"/>
      <c r="Z130" s="16"/>
      <c r="AA130" s="6"/>
    </row>
    <row r="131" spans="2:27" x14ac:dyDescent="0.25">
      <c r="J131" s="2"/>
      <c r="K131" s="2"/>
      <c r="L131" s="2"/>
      <c r="M131" s="2"/>
      <c r="N131" s="2"/>
      <c r="O131" s="2"/>
      <c r="Q131" s="1"/>
      <c r="R131" s="1"/>
      <c r="T131" s="1"/>
      <c r="U131" s="4"/>
      <c r="W131" s="5"/>
      <c r="X131" s="5"/>
      <c r="Z131" s="16"/>
      <c r="AA131" s="6"/>
    </row>
    <row r="132" spans="2:27" x14ac:dyDescent="0.25">
      <c r="J132" s="2"/>
      <c r="K132" s="2"/>
      <c r="L132" s="2"/>
      <c r="M132" s="2"/>
      <c r="N132" s="2"/>
      <c r="O132" s="2"/>
      <c r="Q132" s="1"/>
      <c r="R132" s="1"/>
      <c r="T132" s="1"/>
      <c r="U132" s="4"/>
      <c r="W132" s="5"/>
      <c r="X132" s="5"/>
      <c r="Z132" s="16"/>
      <c r="AA132" s="6"/>
    </row>
    <row r="133" spans="2:27" x14ac:dyDescent="0.25">
      <c r="J133" s="2"/>
      <c r="K133" s="2"/>
      <c r="L133" s="2"/>
      <c r="M133" s="2"/>
      <c r="N133" s="2"/>
      <c r="O133" s="2"/>
      <c r="Q133" s="1"/>
      <c r="R133" s="1"/>
      <c r="T133" s="1"/>
      <c r="U133" s="4"/>
      <c r="W133" s="5"/>
      <c r="X133" s="5"/>
      <c r="Z133" s="16"/>
      <c r="AA133" s="6"/>
    </row>
    <row r="134" spans="2:27" x14ac:dyDescent="0.25">
      <c r="J134" s="2"/>
      <c r="K134" s="2"/>
      <c r="L134" s="2"/>
      <c r="M134" s="2"/>
      <c r="N134" s="2"/>
      <c r="O134" s="2"/>
      <c r="Q134" s="1"/>
      <c r="R134" s="1"/>
      <c r="T134" s="1"/>
      <c r="U134" s="4"/>
      <c r="W134" s="5"/>
      <c r="X134" s="5"/>
      <c r="Z134" s="16"/>
      <c r="AA134" s="6"/>
    </row>
    <row r="135" spans="2:27" x14ac:dyDescent="0.25">
      <c r="J135" s="2"/>
      <c r="K135" s="2"/>
      <c r="L135" s="2"/>
      <c r="M135" s="2"/>
      <c r="N135" s="2"/>
      <c r="O135" s="2"/>
      <c r="Q135" s="1"/>
      <c r="R135" s="1"/>
      <c r="T135" s="1"/>
      <c r="U135" s="4"/>
      <c r="W135" s="5"/>
      <c r="X135" s="5"/>
      <c r="Z135" s="16"/>
      <c r="AA135" s="6"/>
    </row>
    <row r="136" spans="2:27" x14ac:dyDescent="0.25">
      <c r="J136" s="2"/>
      <c r="K136" s="2"/>
      <c r="L136" s="2"/>
      <c r="M136" s="2"/>
      <c r="N136" s="2"/>
      <c r="O136" s="2"/>
      <c r="Q136" s="1"/>
      <c r="R136" s="1"/>
      <c r="T136" s="1"/>
      <c r="U136" s="4"/>
      <c r="W136" s="5"/>
      <c r="X136" s="5"/>
      <c r="Z136" s="16"/>
      <c r="AA136" s="6"/>
    </row>
    <row r="137" spans="2:27" x14ac:dyDescent="0.25">
      <c r="J137" s="2"/>
      <c r="K137" s="2"/>
      <c r="L137" s="2"/>
      <c r="M137" s="2"/>
      <c r="N137" s="2"/>
      <c r="O137" s="2"/>
      <c r="Q137" s="1"/>
      <c r="R137" s="1"/>
      <c r="T137" s="1"/>
      <c r="U137" s="4"/>
      <c r="W137" s="5"/>
      <c r="X137" s="5"/>
      <c r="Z137" s="16"/>
      <c r="AA137" s="6"/>
    </row>
    <row r="138" spans="2:27" x14ac:dyDescent="0.25">
      <c r="J138" s="2"/>
      <c r="K138" s="2"/>
      <c r="L138" s="2"/>
      <c r="M138" s="2"/>
      <c r="N138" s="2"/>
      <c r="O138" s="2"/>
      <c r="Q138" s="1"/>
      <c r="R138" s="1"/>
      <c r="T138" s="1"/>
      <c r="U138" s="4"/>
      <c r="W138" s="5"/>
      <c r="X138" s="5"/>
      <c r="Z138" s="16"/>
      <c r="AA138" s="6"/>
    </row>
    <row r="139" spans="2:27" x14ac:dyDescent="0.25">
      <c r="J139" s="2"/>
      <c r="K139" s="2"/>
      <c r="L139" s="2"/>
      <c r="M139" s="2"/>
      <c r="N139" s="2"/>
      <c r="O139" s="2"/>
      <c r="Q139" s="1"/>
      <c r="R139" s="1"/>
      <c r="T139" s="1"/>
      <c r="U139" s="4"/>
      <c r="W139" s="5"/>
      <c r="X139" s="5"/>
      <c r="Z139" s="16"/>
      <c r="AA139" s="6"/>
    </row>
    <row r="140" spans="2:27" x14ac:dyDescent="0.25">
      <c r="J140" s="2"/>
      <c r="K140" s="2"/>
      <c r="L140" s="2"/>
      <c r="M140" s="2"/>
      <c r="N140" s="2"/>
      <c r="O140" s="2"/>
      <c r="Q140" s="1"/>
      <c r="R140" s="1"/>
      <c r="T140" s="1"/>
      <c r="U140" s="4"/>
      <c r="W140" s="5"/>
      <c r="X140" s="5"/>
      <c r="Z140" s="16"/>
      <c r="AA140" s="6"/>
    </row>
    <row r="141" spans="2:27" x14ac:dyDescent="0.25">
      <c r="J141" s="2"/>
      <c r="K141" s="2"/>
      <c r="L141" s="2"/>
      <c r="M141" s="2"/>
      <c r="N141" s="2"/>
      <c r="O141" s="2"/>
      <c r="Q141" s="1"/>
      <c r="R141" s="1"/>
      <c r="T141" s="1"/>
      <c r="U141" s="4"/>
      <c r="W141" s="5"/>
      <c r="X141" s="5"/>
      <c r="Z141" s="16"/>
      <c r="AA141" s="6"/>
    </row>
    <row r="142" spans="2:27" x14ac:dyDescent="0.25">
      <c r="J142" s="2"/>
      <c r="K142" s="2"/>
      <c r="L142" s="2"/>
      <c r="M142" s="2"/>
      <c r="N142" s="2"/>
      <c r="O142" s="2"/>
      <c r="Q142" s="1"/>
      <c r="R142" s="1"/>
      <c r="T142" s="1"/>
      <c r="U142" s="4"/>
      <c r="W142" s="5"/>
      <c r="X142" s="5"/>
      <c r="Z142" s="16"/>
      <c r="AA142" s="6"/>
    </row>
    <row r="143" spans="2:27" x14ac:dyDescent="0.25">
      <c r="J143" s="2"/>
      <c r="K143" s="2"/>
      <c r="L143" s="2"/>
      <c r="M143" s="2"/>
      <c r="N143" s="2"/>
      <c r="O143" s="2"/>
      <c r="Q143" s="1"/>
      <c r="R143" s="1"/>
      <c r="T143" s="1"/>
      <c r="U143" s="4"/>
      <c r="W143" s="5"/>
      <c r="X143" s="5"/>
      <c r="Z143" s="16"/>
      <c r="AA143" s="6"/>
    </row>
    <row r="144" spans="2:27" x14ac:dyDescent="0.25">
      <c r="J144" s="2"/>
      <c r="K144" s="2"/>
      <c r="L144" s="2"/>
      <c r="M144" s="2"/>
      <c r="N144" s="2"/>
      <c r="O144" s="2"/>
      <c r="Q144" s="1"/>
      <c r="R144" s="1"/>
      <c r="T144" s="1"/>
      <c r="U144" s="4"/>
      <c r="W144" s="5"/>
      <c r="X144" s="5"/>
      <c r="Z144" s="16"/>
      <c r="AA144" s="6"/>
    </row>
    <row r="145" spans="10:27" x14ac:dyDescent="0.25">
      <c r="J145" s="2"/>
      <c r="K145" s="2"/>
      <c r="L145" s="2"/>
      <c r="M145" s="2"/>
      <c r="N145" s="2"/>
      <c r="O145" s="2"/>
      <c r="Q145" s="1"/>
      <c r="R145" s="1"/>
      <c r="T145" s="1"/>
      <c r="U145" s="4"/>
      <c r="W145" s="5"/>
      <c r="X145" s="5"/>
      <c r="Z145" s="16"/>
      <c r="AA145" s="6"/>
    </row>
    <row r="146" spans="10:27" x14ac:dyDescent="0.25">
      <c r="J146" s="2"/>
      <c r="K146" s="2"/>
      <c r="L146" s="2"/>
      <c r="M146" s="2"/>
      <c r="N146" s="2"/>
      <c r="O146" s="2"/>
      <c r="Q146" s="1"/>
      <c r="R146" s="1"/>
      <c r="T146" s="1"/>
      <c r="U146" s="4"/>
      <c r="W146" s="5"/>
      <c r="X146" s="5"/>
      <c r="Z146" s="16"/>
      <c r="AA146" s="6"/>
    </row>
    <row r="147" spans="10:27" x14ac:dyDescent="0.25">
      <c r="J147" s="2"/>
      <c r="K147" s="2"/>
      <c r="L147" s="2"/>
      <c r="M147" s="2"/>
      <c r="N147" s="2"/>
      <c r="O147" s="2"/>
      <c r="Q147" s="1"/>
      <c r="R147" s="1"/>
      <c r="T147" s="1"/>
      <c r="U147" s="4"/>
      <c r="W147" s="5"/>
      <c r="X147" s="5"/>
      <c r="Z147" s="16"/>
      <c r="AA147" s="6"/>
    </row>
    <row r="148" spans="10:27" x14ac:dyDescent="0.25">
      <c r="J148" s="2"/>
      <c r="K148" s="2"/>
      <c r="L148" s="2"/>
      <c r="M148" s="2"/>
      <c r="N148" s="2"/>
      <c r="O148" s="2"/>
      <c r="Q148" s="1"/>
      <c r="R148" s="1"/>
      <c r="T148" s="1"/>
      <c r="U148" s="4"/>
      <c r="W148" s="5"/>
      <c r="X148" s="5"/>
      <c r="Z148" s="16"/>
      <c r="AA148" s="6"/>
    </row>
    <row r="149" spans="10:27" x14ac:dyDescent="0.25">
      <c r="J149" s="2"/>
      <c r="K149" s="2"/>
      <c r="L149" s="2"/>
      <c r="M149" s="2"/>
      <c r="N149" s="2"/>
      <c r="O149" s="2"/>
      <c r="Q149" s="1"/>
      <c r="R149" s="1"/>
      <c r="T149" s="1"/>
      <c r="U149" s="4"/>
      <c r="W149" s="5"/>
      <c r="X149" s="5"/>
      <c r="Z149" s="16"/>
      <c r="AA149" s="6"/>
    </row>
    <row r="150" spans="10:27" x14ac:dyDescent="0.25">
      <c r="J150" s="2"/>
      <c r="K150" s="2"/>
      <c r="L150" s="2"/>
      <c r="M150" s="2"/>
      <c r="N150" s="2"/>
      <c r="O150" s="2"/>
      <c r="Q150" s="1"/>
      <c r="R150" s="1"/>
      <c r="T150" s="1"/>
      <c r="U150" s="4"/>
      <c r="W150" s="5"/>
      <c r="X150" s="5"/>
      <c r="Z150" s="16"/>
      <c r="AA150" s="6"/>
    </row>
    <row r="151" spans="10:27" x14ac:dyDescent="0.25">
      <c r="J151" s="2"/>
      <c r="K151" s="2"/>
      <c r="L151" s="2"/>
      <c r="M151" s="2"/>
      <c r="N151" s="2"/>
      <c r="O151" s="2"/>
      <c r="Q151" s="1"/>
      <c r="R151" s="1"/>
      <c r="T151" s="1"/>
      <c r="U151" s="4"/>
      <c r="W151" s="5"/>
      <c r="X151" s="5"/>
      <c r="Z151" s="16"/>
      <c r="AA151" s="6"/>
    </row>
    <row r="152" spans="10:27" x14ac:dyDescent="0.25">
      <c r="J152" s="2"/>
      <c r="K152" s="2"/>
      <c r="L152" s="2"/>
      <c r="M152" s="2"/>
      <c r="N152" s="2"/>
      <c r="O152" s="2"/>
      <c r="Q152" s="1"/>
      <c r="R152" s="1"/>
      <c r="T152" s="1"/>
      <c r="U152" s="4"/>
      <c r="W152" s="5"/>
      <c r="X152" s="5"/>
      <c r="Z152" s="16"/>
      <c r="AA152" s="6"/>
    </row>
    <row r="153" spans="10:27" x14ac:dyDescent="0.25">
      <c r="J153" s="2"/>
      <c r="K153" s="2"/>
      <c r="L153" s="2"/>
      <c r="M153" s="2"/>
      <c r="N153" s="2"/>
      <c r="O153" s="2"/>
      <c r="Q153" s="1"/>
      <c r="R153" s="1"/>
      <c r="T153" s="1"/>
      <c r="U153" s="4"/>
      <c r="W153" s="5"/>
      <c r="X153" s="5"/>
      <c r="Z153" s="16"/>
      <c r="AA153" s="6"/>
    </row>
    <row r="154" spans="10:27" x14ac:dyDescent="0.25">
      <c r="J154" s="2"/>
      <c r="K154" s="2"/>
      <c r="L154" s="2"/>
      <c r="M154" s="2"/>
      <c r="N154" s="2"/>
      <c r="O154" s="2"/>
      <c r="Q154" s="1"/>
      <c r="R154" s="1"/>
      <c r="T154" s="1"/>
      <c r="U154" s="4"/>
      <c r="W154" s="5"/>
      <c r="X154" s="5"/>
      <c r="Z154" s="16"/>
      <c r="AA154" s="6"/>
    </row>
    <row r="155" spans="10:27" x14ac:dyDescent="0.25">
      <c r="J155" s="2"/>
      <c r="K155" s="2"/>
      <c r="L155" s="2"/>
      <c r="M155" s="2"/>
      <c r="N155" s="2"/>
      <c r="O155" s="2"/>
      <c r="Q155" s="1"/>
      <c r="R155" s="1"/>
      <c r="T155" s="1"/>
      <c r="U155" s="4"/>
      <c r="W155" s="5"/>
      <c r="X155" s="5"/>
      <c r="Z155" s="16"/>
      <c r="AA155" s="6"/>
    </row>
    <row r="156" spans="10:27" x14ac:dyDescent="0.25">
      <c r="J156" s="2"/>
      <c r="K156" s="2"/>
      <c r="L156" s="2"/>
      <c r="M156" s="2"/>
      <c r="N156" s="2"/>
      <c r="O156" s="2"/>
      <c r="Q156" s="1"/>
      <c r="R156" s="1"/>
      <c r="T156" s="1"/>
      <c r="U156" s="4"/>
      <c r="W156" s="5"/>
      <c r="X156" s="5"/>
      <c r="Z156" s="16"/>
      <c r="AA156" s="6"/>
    </row>
    <row r="157" spans="10:27" x14ac:dyDescent="0.25">
      <c r="J157" s="2"/>
      <c r="K157" s="2"/>
      <c r="L157" s="2"/>
      <c r="M157" s="2"/>
      <c r="N157" s="2"/>
      <c r="O157" s="2"/>
      <c r="Q157" s="1"/>
      <c r="R157" s="1"/>
      <c r="T157" s="1"/>
      <c r="U157" s="4"/>
      <c r="W157" s="5"/>
      <c r="X157" s="5"/>
      <c r="Z157" s="16"/>
      <c r="AA157" s="6"/>
    </row>
    <row r="158" spans="10:27" x14ac:dyDescent="0.25">
      <c r="J158" s="2"/>
      <c r="K158" s="2"/>
      <c r="L158" s="2"/>
      <c r="M158" s="2"/>
      <c r="N158" s="2"/>
      <c r="O158" s="2"/>
      <c r="Q158" s="1"/>
      <c r="R158" s="1"/>
      <c r="T158" s="1"/>
      <c r="U158" s="4"/>
      <c r="W158" s="5"/>
      <c r="X158" s="5"/>
      <c r="Z158" s="16"/>
      <c r="AA158" s="6"/>
    </row>
    <row r="159" spans="10:27" x14ac:dyDescent="0.25">
      <c r="J159" s="2"/>
      <c r="K159" s="2"/>
      <c r="L159" s="2"/>
      <c r="M159" s="2"/>
      <c r="N159" s="2"/>
      <c r="O159" s="2"/>
      <c r="Q159" s="1"/>
      <c r="R159" s="1"/>
      <c r="T159" s="1"/>
      <c r="U159" s="4"/>
      <c r="W159" s="5"/>
      <c r="X159" s="5"/>
      <c r="Z159" s="16"/>
      <c r="AA159" s="6"/>
    </row>
    <row r="160" spans="10:27" x14ac:dyDescent="0.25">
      <c r="J160" s="2"/>
      <c r="K160" s="2"/>
      <c r="L160" s="2"/>
      <c r="M160" s="2"/>
      <c r="N160" s="2"/>
      <c r="O160" s="2"/>
      <c r="Q160" s="1"/>
      <c r="R160" s="1"/>
      <c r="T160" s="1"/>
      <c r="U160" s="4"/>
      <c r="W160" s="5"/>
      <c r="X160" s="5"/>
      <c r="Z160" s="16"/>
      <c r="AA160" s="6"/>
    </row>
    <row r="161" spans="10:27" x14ac:dyDescent="0.25">
      <c r="J161" s="2"/>
      <c r="K161" s="2"/>
      <c r="L161" s="2"/>
      <c r="M161" s="2"/>
      <c r="N161" s="2"/>
      <c r="O161" s="2"/>
      <c r="Q161" s="1"/>
      <c r="R161" s="1"/>
      <c r="T161" s="1"/>
      <c r="U161" s="4"/>
      <c r="W161" s="5"/>
      <c r="X161" s="5"/>
      <c r="Z161" s="16"/>
      <c r="AA161" s="6"/>
    </row>
    <row r="162" spans="10:27" x14ac:dyDescent="0.25">
      <c r="J162" s="2"/>
      <c r="K162" s="2"/>
      <c r="L162" s="2"/>
      <c r="M162" s="2"/>
      <c r="N162" s="2"/>
      <c r="O162" s="2"/>
      <c r="Q162" s="1"/>
      <c r="R162" s="1"/>
      <c r="T162" s="1"/>
      <c r="U162" s="4"/>
      <c r="W162" s="5"/>
      <c r="X162" s="5"/>
      <c r="Z162" s="16"/>
      <c r="AA162" s="6"/>
    </row>
    <row r="163" spans="10:27" x14ac:dyDescent="0.25">
      <c r="J163" s="2"/>
      <c r="K163" s="2"/>
      <c r="L163" s="2"/>
      <c r="M163" s="2"/>
      <c r="N163" s="2"/>
      <c r="O163" s="2"/>
      <c r="Q163" s="1"/>
      <c r="R163" s="1"/>
      <c r="T163" s="1"/>
      <c r="U163" s="4"/>
      <c r="W163" s="5"/>
      <c r="X163" s="5"/>
      <c r="Z163" s="16"/>
      <c r="AA163" s="6"/>
    </row>
    <row r="164" spans="10:27" x14ac:dyDescent="0.25">
      <c r="J164" s="2"/>
      <c r="K164" s="2"/>
      <c r="L164" s="2"/>
      <c r="M164" s="2"/>
      <c r="N164" s="2"/>
      <c r="O164" s="2"/>
      <c r="Q164" s="1"/>
      <c r="R164" s="1"/>
      <c r="T164" s="1"/>
      <c r="U164" s="4"/>
      <c r="W164" s="5"/>
      <c r="X164" s="5"/>
      <c r="Z164" s="16"/>
      <c r="AA164" s="6"/>
    </row>
    <row r="165" spans="10:27" x14ac:dyDescent="0.25">
      <c r="J165" s="2"/>
      <c r="K165" s="2"/>
      <c r="L165" s="2"/>
      <c r="M165" s="2"/>
      <c r="N165" s="2"/>
      <c r="O165" s="2"/>
      <c r="Q165" s="1"/>
      <c r="R165" s="1"/>
      <c r="T165" s="1"/>
      <c r="U165" s="4"/>
      <c r="W165" s="5"/>
      <c r="X165" s="5"/>
      <c r="Z165" s="16"/>
      <c r="AA165" s="6"/>
    </row>
    <row r="166" spans="10:27" x14ac:dyDescent="0.25">
      <c r="J166" s="2"/>
      <c r="K166" s="2"/>
      <c r="L166" s="2"/>
      <c r="M166" s="2"/>
      <c r="N166" s="2"/>
      <c r="O166" s="2"/>
      <c r="Q166" s="1"/>
      <c r="R166" s="1"/>
      <c r="T166" s="1"/>
      <c r="U166" s="4"/>
      <c r="W166" s="5"/>
      <c r="X166" s="5"/>
      <c r="Z166" s="16"/>
      <c r="AA166" s="6"/>
    </row>
    <row r="167" spans="10:27" x14ac:dyDescent="0.25">
      <c r="J167" s="2"/>
      <c r="K167" s="2"/>
      <c r="L167" s="2"/>
      <c r="M167" s="2"/>
      <c r="N167" s="2"/>
      <c r="O167" s="2"/>
      <c r="Q167" s="1"/>
      <c r="R167" s="1"/>
      <c r="T167" s="1"/>
      <c r="U167" s="4"/>
      <c r="W167" s="5"/>
      <c r="X167" s="5"/>
      <c r="Z167" s="16"/>
      <c r="AA167" s="6"/>
    </row>
    <row r="168" spans="10:27" x14ac:dyDescent="0.25">
      <c r="J168" s="2"/>
      <c r="K168" s="2"/>
      <c r="L168" s="2"/>
      <c r="M168" s="2"/>
      <c r="N168" s="2"/>
      <c r="O168" s="2"/>
      <c r="Q168" s="1"/>
      <c r="R168" s="1"/>
      <c r="T168" s="1"/>
      <c r="U168" s="4"/>
      <c r="W168" s="5"/>
      <c r="X168" s="5"/>
      <c r="Z168" s="16"/>
      <c r="AA168" s="6"/>
    </row>
    <row r="169" spans="10:27" x14ac:dyDescent="0.25">
      <c r="J169" s="2"/>
      <c r="K169" s="2"/>
      <c r="L169" s="2"/>
      <c r="M169" s="2"/>
      <c r="N169" s="2"/>
      <c r="O169" s="2"/>
      <c r="Q169" s="1"/>
      <c r="R169" s="1"/>
      <c r="T169" s="1"/>
      <c r="U169" s="4"/>
      <c r="W169" s="5"/>
      <c r="X169" s="5"/>
      <c r="Z169" s="16"/>
      <c r="AA169" s="6"/>
    </row>
    <row r="170" spans="10:27" x14ac:dyDescent="0.25">
      <c r="J170" s="2"/>
      <c r="K170" s="2"/>
      <c r="L170" s="2"/>
      <c r="M170" s="2"/>
      <c r="N170" s="2"/>
      <c r="O170" s="2"/>
      <c r="Q170" s="1"/>
      <c r="R170" s="1"/>
      <c r="T170" s="1"/>
      <c r="U170" s="4"/>
      <c r="W170" s="5"/>
      <c r="X170" s="5"/>
      <c r="Z170" s="16"/>
      <c r="AA170" s="6"/>
    </row>
    <row r="171" spans="10:27" x14ac:dyDescent="0.25">
      <c r="J171" s="2"/>
      <c r="K171" s="2"/>
      <c r="L171" s="2"/>
      <c r="M171" s="2"/>
      <c r="N171" s="2"/>
      <c r="O171" s="2"/>
      <c r="Q171" s="1"/>
      <c r="R171" s="1"/>
      <c r="T171" s="1"/>
      <c r="U171" s="4"/>
      <c r="W171" s="5"/>
      <c r="X171" s="5"/>
      <c r="Z171" s="16"/>
      <c r="AA171" s="6"/>
    </row>
    <row r="172" spans="10:27" x14ac:dyDescent="0.25">
      <c r="J172" s="2"/>
      <c r="K172" s="2"/>
      <c r="L172" s="2"/>
      <c r="M172" s="2"/>
      <c r="N172" s="2"/>
      <c r="O172" s="2"/>
      <c r="Q172" s="1"/>
      <c r="R172" s="1"/>
      <c r="T172" s="1"/>
      <c r="U172" s="4"/>
      <c r="W172" s="5"/>
      <c r="X172" s="5"/>
      <c r="Z172" s="16"/>
      <c r="AA172" s="6"/>
    </row>
    <row r="173" spans="10:27" x14ac:dyDescent="0.25">
      <c r="J173" s="2"/>
      <c r="K173" s="2"/>
      <c r="L173" s="2"/>
      <c r="M173" s="2"/>
      <c r="N173" s="2"/>
      <c r="O173" s="2"/>
      <c r="Q173" s="1"/>
      <c r="R173" s="1"/>
      <c r="T173" s="1"/>
      <c r="U173" s="4"/>
      <c r="W173" s="5"/>
      <c r="X173" s="5"/>
      <c r="Z173" s="16"/>
      <c r="AA173" s="6"/>
    </row>
    <row r="174" spans="10:27" x14ac:dyDescent="0.25">
      <c r="J174" s="2"/>
      <c r="K174" s="2"/>
      <c r="L174" s="2"/>
      <c r="M174" s="2"/>
      <c r="N174" s="2"/>
      <c r="O174" s="2"/>
      <c r="Q174" s="1"/>
      <c r="R174" s="1"/>
      <c r="T174" s="1"/>
      <c r="U174" s="4"/>
      <c r="W174" s="5"/>
      <c r="X174" s="5"/>
      <c r="Z174" s="16"/>
      <c r="AA174" s="6"/>
    </row>
    <row r="175" spans="10:27" x14ac:dyDescent="0.25">
      <c r="J175" s="2"/>
      <c r="K175" s="2"/>
      <c r="L175" s="2"/>
      <c r="M175" s="2"/>
      <c r="N175" s="2"/>
      <c r="O175" s="2"/>
      <c r="Q175" s="1"/>
      <c r="R175" s="1"/>
      <c r="T175" s="1"/>
      <c r="U175" s="4"/>
      <c r="W175" s="5"/>
      <c r="X175" s="5"/>
      <c r="Z175" s="16"/>
      <c r="AA175" s="6"/>
    </row>
    <row r="176" spans="10:27" x14ac:dyDescent="0.25">
      <c r="J176" s="2"/>
      <c r="K176" s="2"/>
      <c r="L176" s="2"/>
      <c r="M176" s="2"/>
      <c r="N176" s="2"/>
      <c r="O176" s="2"/>
      <c r="Q176" s="1"/>
      <c r="R176" s="1"/>
      <c r="T176" s="1"/>
      <c r="U176" s="4"/>
      <c r="W176" s="5"/>
      <c r="X176" s="5"/>
      <c r="Z176" s="16"/>
      <c r="AA176" s="6"/>
    </row>
    <row r="177" spans="10:27" x14ac:dyDescent="0.25">
      <c r="J177" s="2"/>
      <c r="K177" s="2"/>
      <c r="L177" s="2"/>
      <c r="M177" s="2"/>
      <c r="N177" s="2"/>
      <c r="O177" s="2"/>
      <c r="Q177" s="1"/>
      <c r="R177" s="1"/>
      <c r="T177" s="1"/>
      <c r="U177" s="4"/>
      <c r="W177" s="5"/>
      <c r="X177" s="5"/>
      <c r="Z177" s="16"/>
      <c r="AA177" s="6"/>
    </row>
    <row r="178" spans="10:27" x14ac:dyDescent="0.25">
      <c r="J178" s="2"/>
      <c r="K178" s="2"/>
      <c r="L178" s="2"/>
      <c r="M178" s="2"/>
      <c r="N178" s="2"/>
      <c r="O178" s="2"/>
      <c r="Q178" s="1"/>
      <c r="R178" s="1"/>
      <c r="T178" s="1"/>
      <c r="U178" s="4"/>
      <c r="W178" s="5"/>
      <c r="X178" s="5"/>
      <c r="Z178" s="16"/>
      <c r="AA178" s="6"/>
    </row>
    <row r="179" spans="10:27" x14ac:dyDescent="0.25">
      <c r="J179" s="2"/>
      <c r="K179" s="2"/>
      <c r="L179" s="2"/>
      <c r="M179" s="2"/>
      <c r="N179" s="2"/>
      <c r="O179" s="2"/>
      <c r="Q179" s="1"/>
      <c r="R179" s="1"/>
      <c r="T179" s="1"/>
      <c r="U179" s="4"/>
      <c r="W179" s="5"/>
      <c r="X179" s="5"/>
      <c r="Z179" s="16"/>
      <c r="AA179" s="6"/>
    </row>
    <row r="180" spans="10:27" x14ac:dyDescent="0.25">
      <c r="J180" s="2"/>
      <c r="K180" s="2"/>
      <c r="L180" s="2"/>
      <c r="M180" s="2"/>
      <c r="N180" s="2"/>
      <c r="O180" s="2"/>
      <c r="Q180" s="1"/>
      <c r="R180" s="1"/>
      <c r="T180" s="1"/>
      <c r="U180" s="4"/>
      <c r="W180" s="5"/>
      <c r="X180" s="5"/>
      <c r="Z180" s="16"/>
      <c r="AA180" s="6"/>
    </row>
    <row r="181" spans="10:27" x14ac:dyDescent="0.25">
      <c r="J181" s="2"/>
      <c r="K181" s="2"/>
      <c r="L181" s="2"/>
      <c r="M181" s="2"/>
      <c r="N181" s="2"/>
      <c r="O181" s="2"/>
      <c r="Q181" s="1"/>
      <c r="R181" s="1"/>
      <c r="T181" s="1"/>
      <c r="U181" s="4"/>
      <c r="W181" s="5"/>
      <c r="X181" s="5"/>
      <c r="Z181" s="16"/>
      <c r="AA181" s="6"/>
    </row>
    <row r="182" spans="10:27" x14ac:dyDescent="0.25">
      <c r="J182" s="2"/>
      <c r="K182" s="2"/>
      <c r="L182" s="2"/>
      <c r="M182" s="2"/>
      <c r="N182" s="2"/>
      <c r="O182" s="2"/>
      <c r="Q182" s="1"/>
      <c r="R182" s="1"/>
      <c r="T182" s="1"/>
      <c r="U182" s="4"/>
      <c r="W182" s="5"/>
      <c r="X182" s="5"/>
      <c r="Z182" s="16"/>
      <c r="AA182" s="6"/>
    </row>
    <row r="183" spans="10:27" x14ac:dyDescent="0.25">
      <c r="J183" s="2"/>
      <c r="K183" s="2"/>
      <c r="L183" s="2"/>
      <c r="M183" s="2"/>
      <c r="N183" s="2"/>
      <c r="O183" s="2"/>
      <c r="Q183" s="1"/>
      <c r="R183" s="1"/>
      <c r="T183" s="1"/>
      <c r="U183" s="4"/>
      <c r="W183" s="5"/>
      <c r="X183" s="5"/>
      <c r="Z183" s="16"/>
      <c r="AA183" s="6"/>
    </row>
    <row r="184" spans="10:27" x14ac:dyDescent="0.25">
      <c r="J184" s="2"/>
      <c r="K184" s="2"/>
      <c r="L184" s="2"/>
      <c r="M184" s="2"/>
      <c r="N184" s="2"/>
      <c r="O184" s="2"/>
      <c r="Q184" s="1"/>
      <c r="R184" s="1"/>
      <c r="T184" s="1"/>
      <c r="U184" s="4"/>
      <c r="W184" s="5"/>
      <c r="X184" s="5"/>
      <c r="Z184" s="16"/>
      <c r="AA184" s="6"/>
    </row>
    <row r="185" spans="10:27" x14ac:dyDescent="0.25">
      <c r="J185" s="2"/>
      <c r="K185" s="2"/>
      <c r="L185" s="2"/>
      <c r="M185" s="2"/>
      <c r="N185" s="2"/>
      <c r="O185" s="2"/>
      <c r="Q185" s="1"/>
      <c r="R185" s="1"/>
      <c r="T185" s="1"/>
      <c r="U185" s="4"/>
      <c r="W185" s="5"/>
      <c r="X185" s="5"/>
      <c r="Z185" s="16"/>
      <c r="AA185" s="6"/>
    </row>
    <row r="186" spans="10:27" x14ac:dyDescent="0.25">
      <c r="J186" s="2"/>
      <c r="K186" s="2"/>
      <c r="L186" s="2"/>
      <c r="M186" s="2"/>
      <c r="N186" s="2"/>
      <c r="O186" s="2"/>
      <c r="Q186" s="1"/>
      <c r="R186" s="1"/>
      <c r="T186" s="1"/>
      <c r="U186" s="4"/>
      <c r="W186" s="5"/>
      <c r="X186" s="5"/>
      <c r="Z186" s="16"/>
      <c r="AA186" s="6"/>
    </row>
    <row r="187" spans="10:27" x14ac:dyDescent="0.25">
      <c r="J187" s="2"/>
      <c r="K187" s="2"/>
      <c r="L187" s="2"/>
      <c r="M187" s="2"/>
      <c r="N187" s="2"/>
      <c r="O187" s="2"/>
      <c r="Q187" s="1"/>
      <c r="R187" s="1"/>
      <c r="T187" s="1"/>
      <c r="U187" s="4"/>
      <c r="W187" s="5"/>
      <c r="X187" s="5"/>
      <c r="Z187" s="16"/>
      <c r="AA187" s="6"/>
    </row>
    <row r="188" spans="10:27" x14ac:dyDescent="0.25">
      <c r="J188" s="2"/>
      <c r="K188" s="2"/>
      <c r="L188" s="2"/>
      <c r="M188" s="2"/>
      <c r="N188" s="2"/>
      <c r="O188" s="2"/>
      <c r="Q188" s="1"/>
      <c r="R188" s="1"/>
      <c r="T188" s="1"/>
      <c r="U188" s="4"/>
      <c r="W188" s="5"/>
      <c r="X188" s="5"/>
      <c r="Z188" s="16"/>
      <c r="AA188" s="6"/>
    </row>
    <row r="189" spans="10:27" x14ac:dyDescent="0.25">
      <c r="J189" s="2"/>
      <c r="K189" s="2"/>
      <c r="L189" s="2"/>
      <c r="M189" s="2"/>
      <c r="N189" s="2"/>
      <c r="O189" s="2"/>
      <c r="Q189" s="1"/>
      <c r="R189" s="1"/>
      <c r="T189" s="1"/>
      <c r="U189" s="4"/>
      <c r="W189" s="5"/>
      <c r="X189" s="5"/>
      <c r="Z189" s="16"/>
      <c r="AA189" s="6"/>
    </row>
    <row r="190" spans="10:27" x14ac:dyDescent="0.25">
      <c r="J190" s="2"/>
      <c r="K190" s="2"/>
      <c r="L190" s="2"/>
      <c r="M190" s="2"/>
      <c r="N190" s="2"/>
      <c r="O190" s="2"/>
      <c r="Q190" s="1"/>
      <c r="R190" s="1"/>
      <c r="T190" s="1"/>
      <c r="U190" s="4"/>
      <c r="W190" s="5"/>
      <c r="X190" s="5"/>
      <c r="Z190" s="6"/>
      <c r="AA190" s="6"/>
    </row>
    <row r="191" spans="10:27" x14ac:dyDescent="0.25">
      <c r="J191" s="2"/>
      <c r="K191" s="2"/>
      <c r="L191" s="2"/>
      <c r="M191" s="2"/>
      <c r="N191" s="2"/>
      <c r="O191" s="2"/>
      <c r="Q191" s="1"/>
      <c r="R191" s="1"/>
      <c r="T191" s="1"/>
      <c r="U191" s="4"/>
      <c r="W191" s="5"/>
      <c r="X191" s="5"/>
      <c r="Z191" s="6"/>
      <c r="AA191" s="6"/>
    </row>
    <row r="192" spans="10:27" x14ac:dyDescent="0.25">
      <c r="J192" s="2"/>
      <c r="K192" s="2"/>
      <c r="L192" s="2"/>
      <c r="M192" s="2"/>
      <c r="N192" s="2"/>
      <c r="O192" s="2"/>
      <c r="Q192" s="1"/>
      <c r="R192" s="1"/>
      <c r="T192" s="1"/>
      <c r="U192" s="4"/>
      <c r="W192" s="5"/>
      <c r="X192" s="5"/>
      <c r="Z192" s="6"/>
      <c r="AA192" s="6"/>
    </row>
    <row r="193" spans="10:27" x14ac:dyDescent="0.25">
      <c r="J193" s="2"/>
      <c r="K193" s="2"/>
      <c r="L193" s="2"/>
      <c r="M193" s="2"/>
      <c r="N193" s="2"/>
      <c r="O193" s="2"/>
      <c r="Q193" s="1"/>
      <c r="R193" s="1"/>
      <c r="T193" s="1"/>
      <c r="U193" s="4"/>
      <c r="W193" s="5"/>
      <c r="X193" s="5"/>
      <c r="Z193" s="6"/>
      <c r="AA193" s="6"/>
    </row>
    <row r="194" spans="10:27" x14ac:dyDescent="0.25">
      <c r="J194" s="2"/>
      <c r="K194" s="2"/>
      <c r="L194" s="2"/>
      <c r="M194" s="2"/>
      <c r="N194" s="2"/>
      <c r="O194" s="2"/>
      <c r="Q194" s="1"/>
      <c r="R194" s="1"/>
      <c r="T194" s="1"/>
      <c r="U194" s="4"/>
      <c r="W194" s="5"/>
      <c r="X194" s="5"/>
      <c r="Z194" s="6"/>
      <c r="AA194" s="6"/>
    </row>
    <row r="195" spans="10:27" x14ac:dyDescent="0.25">
      <c r="J195" s="2"/>
      <c r="K195" s="2"/>
      <c r="L195" s="2"/>
      <c r="M195" s="2"/>
      <c r="N195" s="2"/>
      <c r="O195" s="2"/>
      <c r="Q195" s="1"/>
      <c r="R195" s="1"/>
      <c r="T195" s="1"/>
      <c r="U195" s="4"/>
      <c r="W195" s="5"/>
      <c r="X195" s="5"/>
      <c r="Z195" s="6"/>
      <c r="AA195" s="6"/>
    </row>
    <row r="196" spans="10:27" x14ac:dyDescent="0.25">
      <c r="J196" s="2"/>
      <c r="K196" s="2"/>
      <c r="L196" s="2"/>
      <c r="M196" s="2"/>
      <c r="N196" s="2"/>
      <c r="O196" s="2"/>
      <c r="Q196" s="1"/>
      <c r="R196" s="1"/>
      <c r="T196" s="1"/>
      <c r="U196" s="4"/>
      <c r="W196" s="5"/>
      <c r="X196" s="5"/>
      <c r="Z196" s="6"/>
      <c r="AA196" s="6"/>
    </row>
    <row r="197" spans="10:27" x14ac:dyDescent="0.25">
      <c r="J197" s="2"/>
      <c r="K197" s="2"/>
      <c r="L197" s="2"/>
      <c r="M197" s="2"/>
      <c r="N197" s="2"/>
      <c r="O197" s="2"/>
      <c r="Q197" s="1"/>
      <c r="R197" s="1"/>
      <c r="T197" s="1"/>
      <c r="U197" s="4"/>
      <c r="W197" s="5"/>
      <c r="X197" s="5"/>
      <c r="Z197" s="6"/>
      <c r="AA197" s="6"/>
    </row>
    <row r="198" spans="10:27" x14ac:dyDescent="0.25">
      <c r="J198" s="2"/>
      <c r="K198" s="2"/>
      <c r="L198" s="2"/>
      <c r="M198" s="2"/>
      <c r="N198" s="2"/>
      <c r="O198" s="2"/>
      <c r="Q198" s="1"/>
      <c r="R198" s="1"/>
      <c r="T198" s="1"/>
      <c r="U198" s="4"/>
      <c r="W198" s="5"/>
      <c r="X198" s="5"/>
      <c r="Z198" s="6"/>
      <c r="AA198" s="6"/>
    </row>
    <row r="199" spans="10:27" x14ac:dyDescent="0.25">
      <c r="J199" s="2"/>
      <c r="K199" s="2"/>
      <c r="L199" s="2"/>
      <c r="M199" s="2"/>
      <c r="N199" s="2"/>
      <c r="O199" s="2"/>
      <c r="Q199" s="1"/>
      <c r="R199" s="1"/>
      <c r="T199" s="1"/>
      <c r="U199" s="4"/>
      <c r="W199" s="5"/>
      <c r="X199" s="5"/>
      <c r="Z199" s="6"/>
      <c r="AA199" s="6"/>
    </row>
    <row r="200" spans="10:27" x14ac:dyDescent="0.25">
      <c r="J200" s="2"/>
      <c r="K200" s="2"/>
      <c r="L200" s="2"/>
      <c r="M200" s="2"/>
      <c r="N200" s="2"/>
      <c r="O200" s="2"/>
      <c r="Q200" s="1"/>
      <c r="R200" s="1"/>
      <c r="T200" s="1"/>
      <c r="U200" s="4"/>
      <c r="W200" s="5"/>
      <c r="X200" s="5"/>
      <c r="Z200" s="6"/>
      <c r="AA200" s="6"/>
    </row>
    <row r="201" spans="10:27" x14ac:dyDescent="0.25">
      <c r="J201" s="2"/>
      <c r="K201" s="2"/>
      <c r="L201" s="2"/>
      <c r="M201" s="2"/>
      <c r="N201" s="2"/>
      <c r="O201" s="2"/>
      <c r="Q201" s="1"/>
      <c r="R201" s="1"/>
      <c r="T201" s="1"/>
      <c r="U201" s="4"/>
      <c r="W201" s="5"/>
      <c r="X201" s="5"/>
      <c r="Z201" s="6"/>
      <c r="AA201" s="6"/>
    </row>
    <row r="202" spans="10:27" x14ac:dyDescent="0.25">
      <c r="J202" s="2"/>
      <c r="K202" s="2"/>
      <c r="L202" s="2"/>
      <c r="M202" s="2"/>
      <c r="N202" s="2"/>
      <c r="O202" s="2"/>
      <c r="Q202" s="1"/>
      <c r="R202" s="1"/>
      <c r="T202" s="1"/>
      <c r="U202" s="4"/>
      <c r="W202" s="5"/>
      <c r="X202" s="5"/>
      <c r="Z202" s="6"/>
      <c r="AA202" s="6"/>
    </row>
    <row r="203" spans="10:27" x14ac:dyDescent="0.25">
      <c r="J203" s="2"/>
      <c r="K203" s="2"/>
      <c r="L203" s="2"/>
      <c r="M203" s="2"/>
      <c r="N203" s="2"/>
      <c r="O203" s="2"/>
      <c r="Q203" s="1"/>
      <c r="R203" s="1"/>
      <c r="T203" s="1"/>
      <c r="U203" s="4"/>
      <c r="W203" s="5"/>
      <c r="X203" s="5"/>
      <c r="Z203" s="6"/>
      <c r="AA203" s="6"/>
    </row>
    <row r="204" spans="10:27" x14ac:dyDescent="0.25">
      <c r="J204" s="2"/>
      <c r="K204" s="2"/>
      <c r="L204" s="2"/>
      <c r="M204" s="2"/>
      <c r="N204" s="2"/>
      <c r="O204" s="2"/>
      <c r="Q204" s="1"/>
      <c r="R204" s="1"/>
      <c r="T204" s="1"/>
      <c r="U204" s="4"/>
      <c r="W204" s="5"/>
      <c r="X204" s="5"/>
      <c r="Z204" s="6"/>
      <c r="AA204" s="6"/>
    </row>
    <row r="205" spans="10:27" x14ac:dyDescent="0.25">
      <c r="J205" s="2"/>
      <c r="K205" s="2"/>
      <c r="L205" s="2"/>
      <c r="M205" s="2"/>
      <c r="N205" s="2"/>
      <c r="O205" s="2"/>
      <c r="Q205" s="1"/>
      <c r="R205" s="1"/>
      <c r="T205" s="1"/>
      <c r="U205" s="4"/>
      <c r="W205" s="5"/>
      <c r="X205" s="5"/>
      <c r="Z205" s="6"/>
      <c r="AA205" s="6"/>
    </row>
    <row r="206" spans="10:27" x14ac:dyDescent="0.25">
      <c r="J206" s="2"/>
      <c r="K206" s="2"/>
      <c r="L206" s="2"/>
      <c r="M206" s="2"/>
      <c r="N206" s="2"/>
      <c r="O206" s="2"/>
      <c r="Q206" s="1"/>
      <c r="R206" s="1"/>
      <c r="T206" s="1"/>
      <c r="U206" s="4"/>
      <c r="W206" s="5"/>
      <c r="X206" s="5"/>
      <c r="Z206" s="6"/>
      <c r="AA206" s="6"/>
    </row>
    <row r="207" spans="10:27" x14ac:dyDescent="0.25">
      <c r="J207" s="2"/>
      <c r="K207" s="2"/>
      <c r="L207" s="2"/>
      <c r="M207" s="2"/>
      <c r="N207" s="2"/>
      <c r="O207" s="2"/>
      <c r="Q207" s="1"/>
      <c r="R207" s="1"/>
      <c r="T207" s="1"/>
      <c r="U207" s="4"/>
      <c r="W207" s="5"/>
      <c r="X207" s="5"/>
      <c r="Z207" s="6"/>
      <c r="AA207" s="6"/>
    </row>
    <row r="208" spans="10:27" x14ac:dyDescent="0.25">
      <c r="J208" s="2"/>
      <c r="K208" s="2"/>
      <c r="L208" s="2"/>
      <c r="M208" s="2"/>
      <c r="N208" s="2"/>
      <c r="O208" s="2"/>
      <c r="Q208" s="1"/>
      <c r="R208" s="1"/>
      <c r="T208" s="1"/>
      <c r="U208" s="4"/>
      <c r="W208" s="5"/>
      <c r="X208" s="5"/>
      <c r="Z208" s="6"/>
      <c r="AA208" s="6"/>
    </row>
    <row r="209" spans="10:27" x14ac:dyDescent="0.25">
      <c r="J209" s="2"/>
      <c r="K209" s="2"/>
      <c r="L209" s="2"/>
      <c r="M209" s="2"/>
      <c r="N209" s="2"/>
      <c r="O209" s="2"/>
      <c r="Q209" s="1"/>
      <c r="R209" s="1"/>
      <c r="T209" s="1"/>
      <c r="U209" s="4"/>
      <c r="W209" s="5"/>
      <c r="X209" s="5"/>
      <c r="Z209" s="6"/>
      <c r="AA209" s="6"/>
    </row>
    <row r="210" spans="10:27" x14ac:dyDescent="0.25">
      <c r="J210" s="2"/>
      <c r="K210" s="2"/>
      <c r="L210" s="2"/>
      <c r="M210" s="2"/>
      <c r="N210" s="2"/>
      <c r="O210" s="2"/>
      <c r="Q210" s="1"/>
      <c r="R210" s="1"/>
      <c r="T210" s="1"/>
      <c r="U210" s="4"/>
      <c r="W210" s="5"/>
      <c r="X210" s="5"/>
      <c r="Z210" s="6"/>
      <c r="AA210" s="6"/>
    </row>
    <row r="211" spans="10:27" x14ac:dyDescent="0.25">
      <c r="J211" s="2"/>
      <c r="K211" s="2"/>
      <c r="L211" s="2"/>
      <c r="M211" s="2"/>
      <c r="N211" s="2"/>
      <c r="O211" s="2"/>
      <c r="Q211" s="1"/>
      <c r="R211" s="1"/>
      <c r="T211" s="1"/>
      <c r="U211" s="4"/>
      <c r="W211" s="5"/>
      <c r="X211" s="5"/>
      <c r="Z211" s="6"/>
      <c r="AA211" s="6"/>
    </row>
    <row r="212" spans="10:27" x14ac:dyDescent="0.25">
      <c r="J212" s="2"/>
      <c r="K212" s="2"/>
      <c r="L212" s="2"/>
      <c r="M212" s="2"/>
      <c r="N212" s="2"/>
      <c r="O212" s="2"/>
      <c r="Q212" s="1"/>
      <c r="R212" s="1"/>
      <c r="T212" s="1"/>
      <c r="U212" s="4"/>
      <c r="W212" s="5"/>
      <c r="X212" s="5"/>
      <c r="Z212" s="6"/>
      <c r="AA212" s="6"/>
    </row>
    <row r="213" spans="10:27" x14ac:dyDescent="0.25">
      <c r="J213" s="2"/>
      <c r="K213" s="2"/>
      <c r="L213" s="2"/>
      <c r="M213" s="2"/>
      <c r="N213" s="2"/>
      <c r="O213" s="2"/>
      <c r="Q213" s="1"/>
      <c r="R213" s="1"/>
      <c r="T213" s="1"/>
      <c r="U213" s="4"/>
      <c r="W213" s="5"/>
      <c r="X213" s="5"/>
      <c r="Z213" s="6"/>
      <c r="AA213" s="6"/>
    </row>
    <row r="214" spans="10:27" x14ac:dyDescent="0.25">
      <c r="J214" s="2"/>
      <c r="K214" s="2"/>
      <c r="L214" s="2"/>
      <c r="M214" s="2"/>
      <c r="N214" s="2"/>
      <c r="O214" s="2"/>
      <c r="Q214" s="1"/>
      <c r="R214" s="1"/>
      <c r="T214" s="1"/>
      <c r="U214" s="4"/>
      <c r="W214" s="5"/>
      <c r="X214" s="5"/>
      <c r="Z214" s="6"/>
      <c r="AA214" s="6"/>
    </row>
    <row r="215" spans="10:27" x14ac:dyDescent="0.25">
      <c r="J215" s="2"/>
      <c r="K215" s="2"/>
      <c r="L215" s="2"/>
      <c r="M215" s="2"/>
      <c r="N215" s="2"/>
      <c r="O215" s="2"/>
      <c r="Q215" s="1"/>
      <c r="R215" s="1"/>
      <c r="T215" s="1"/>
      <c r="U215" s="4"/>
      <c r="W215" s="5"/>
      <c r="X215" s="5"/>
      <c r="Z215" s="6"/>
      <c r="AA215" s="6"/>
    </row>
    <row r="216" spans="10:27" x14ac:dyDescent="0.25">
      <c r="J216" s="2"/>
      <c r="K216" s="2"/>
      <c r="L216" s="2"/>
      <c r="M216" s="2"/>
      <c r="N216" s="2"/>
      <c r="O216" s="2"/>
      <c r="Q216" s="1"/>
      <c r="R216" s="1"/>
      <c r="T216" s="1"/>
      <c r="U216" s="4"/>
      <c r="W216" s="5"/>
      <c r="X216" s="5"/>
      <c r="Z216" s="6"/>
      <c r="AA216" s="6"/>
    </row>
    <row r="217" spans="10:27" x14ac:dyDescent="0.25">
      <c r="J217" s="2"/>
      <c r="K217" s="2"/>
      <c r="L217" s="2"/>
      <c r="M217" s="2"/>
      <c r="N217" s="2"/>
      <c r="O217" s="2"/>
      <c r="Q217" s="1"/>
      <c r="R217" s="1"/>
      <c r="T217" s="1"/>
      <c r="U217" s="4"/>
      <c r="W217" s="5"/>
      <c r="X217" s="5"/>
      <c r="Z217" s="6"/>
      <c r="AA217" s="6"/>
    </row>
    <row r="218" spans="10:27" x14ac:dyDescent="0.25">
      <c r="J218" s="2"/>
      <c r="K218" s="2"/>
      <c r="L218" s="2"/>
      <c r="M218" s="2"/>
      <c r="N218" s="2"/>
      <c r="O218" s="2"/>
      <c r="Q218" s="1"/>
      <c r="R218" s="1"/>
      <c r="T218" s="1"/>
      <c r="U218" s="4"/>
      <c r="W218" s="5"/>
      <c r="X218" s="5"/>
      <c r="Z218" s="6"/>
      <c r="AA218" s="6"/>
    </row>
    <row r="219" spans="10:27" x14ac:dyDescent="0.25">
      <c r="J219" s="2"/>
      <c r="K219" s="2"/>
      <c r="L219" s="2"/>
      <c r="M219" s="2"/>
      <c r="N219" s="2"/>
      <c r="O219" s="2"/>
      <c r="Q219" s="1"/>
      <c r="R219" s="1"/>
      <c r="T219" s="1"/>
      <c r="U219" s="4"/>
      <c r="W219" s="5"/>
      <c r="X219" s="5"/>
      <c r="Z219" s="6"/>
      <c r="AA219" s="6"/>
    </row>
    <row r="220" spans="10:27" x14ac:dyDescent="0.25">
      <c r="J220" s="2"/>
      <c r="K220" s="2"/>
      <c r="L220" s="2"/>
      <c r="M220" s="2"/>
      <c r="N220" s="2"/>
      <c r="O220" s="2"/>
      <c r="Q220" s="1"/>
      <c r="R220" s="1"/>
      <c r="T220" s="1"/>
      <c r="U220" s="4"/>
      <c r="W220" s="5"/>
      <c r="X220" s="5"/>
      <c r="Z220" s="6"/>
      <c r="AA220" s="6"/>
    </row>
    <row r="221" spans="10:27" x14ac:dyDescent="0.25">
      <c r="J221" s="2"/>
      <c r="K221" s="2"/>
      <c r="L221" s="2"/>
      <c r="M221" s="2"/>
      <c r="N221" s="2"/>
      <c r="O221" s="2"/>
      <c r="Q221" s="1"/>
      <c r="R221" s="1"/>
      <c r="T221" s="1"/>
      <c r="U221" s="4"/>
      <c r="W221" s="5"/>
      <c r="X221" s="5"/>
      <c r="Z221" s="6"/>
      <c r="AA221" s="6"/>
    </row>
    <row r="222" spans="10:27" x14ac:dyDescent="0.25">
      <c r="J222" s="2"/>
      <c r="K222" s="2"/>
      <c r="L222" s="2"/>
      <c r="M222" s="2"/>
      <c r="N222" s="2"/>
      <c r="O222" s="2"/>
      <c r="Q222" s="1"/>
      <c r="R222" s="1"/>
      <c r="T222" s="1"/>
      <c r="U222" s="4"/>
      <c r="W222" s="5"/>
      <c r="X222" s="5"/>
      <c r="Z222" s="6"/>
      <c r="AA222" s="6"/>
    </row>
    <row r="223" spans="10:27" x14ac:dyDescent="0.25">
      <c r="J223" s="2"/>
      <c r="K223" s="2"/>
      <c r="L223" s="2"/>
      <c r="M223" s="2"/>
      <c r="N223" s="2"/>
      <c r="O223" s="2"/>
      <c r="Q223" s="1"/>
      <c r="R223" s="1"/>
      <c r="T223" s="1"/>
      <c r="U223" s="4"/>
      <c r="W223" s="5"/>
      <c r="X223" s="5"/>
      <c r="Z223" s="6"/>
      <c r="AA223" s="6"/>
    </row>
    <row r="224" spans="10:27" x14ac:dyDescent="0.25">
      <c r="J224" s="2"/>
      <c r="K224" s="2"/>
      <c r="L224" s="2"/>
      <c r="M224" s="2"/>
      <c r="N224" s="2"/>
      <c r="O224" s="2"/>
      <c r="Q224" s="1"/>
      <c r="R224" s="1"/>
      <c r="T224" s="1"/>
      <c r="U224" s="4"/>
      <c r="W224" s="5"/>
      <c r="X224" s="5"/>
      <c r="Z224" s="6"/>
      <c r="AA224" s="6"/>
    </row>
    <row r="225" spans="10:27" x14ac:dyDescent="0.25">
      <c r="J225" s="2"/>
      <c r="K225" s="2"/>
      <c r="L225" s="2"/>
      <c r="M225" s="2"/>
      <c r="N225" s="2"/>
      <c r="O225" s="2"/>
      <c r="Q225" s="1"/>
      <c r="R225" s="1"/>
      <c r="T225" s="1"/>
      <c r="U225" s="4"/>
      <c r="W225" s="5"/>
      <c r="X225" s="5"/>
      <c r="Z225" s="6"/>
      <c r="AA225" s="6"/>
    </row>
    <row r="226" spans="10:27" x14ac:dyDescent="0.25">
      <c r="J226" s="2"/>
      <c r="K226" s="2"/>
      <c r="L226" s="2"/>
      <c r="M226" s="2"/>
      <c r="N226" s="2"/>
      <c r="O226" s="2"/>
      <c r="Q226" s="1"/>
      <c r="R226" s="1"/>
      <c r="T226" s="1"/>
      <c r="U226" s="4"/>
      <c r="W226" s="5"/>
      <c r="X226" s="5"/>
      <c r="Z226" s="6"/>
      <c r="AA226" s="6"/>
    </row>
    <row r="227" spans="10:27" x14ac:dyDescent="0.25">
      <c r="J227" s="2"/>
      <c r="K227" s="2"/>
      <c r="L227" s="2"/>
      <c r="M227" s="2"/>
      <c r="N227" s="2"/>
      <c r="O227" s="2"/>
      <c r="Q227" s="1"/>
      <c r="R227" s="1"/>
      <c r="T227" s="1"/>
      <c r="U227" s="4"/>
      <c r="W227" s="5"/>
      <c r="X227" s="5"/>
      <c r="Z227" s="6"/>
      <c r="AA227" s="6"/>
    </row>
    <row r="228" spans="10:27" x14ac:dyDescent="0.25">
      <c r="J228" s="2"/>
      <c r="K228" s="2"/>
      <c r="L228" s="2"/>
      <c r="M228" s="2"/>
      <c r="N228" s="2"/>
      <c r="O228" s="2"/>
      <c r="Q228" s="1"/>
      <c r="R228" s="1"/>
      <c r="T228" s="1"/>
      <c r="U228" s="4"/>
      <c r="W228" s="5"/>
      <c r="X228" s="5"/>
      <c r="Z228" s="6"/>
      <c r="AA228" s="6"/>
    </row>
    <row r="229" spans="10:27" x14ac:dyDescent="0.25">
      <c r="J229" s="2"/>
      <c r="K229" s="2"/>
      <c r="L229" s="2"/>
      <c r="M229" s="2"/>
      <c r="N229" s="2"/>
      <c r="O229" s="2"/>
      <c r="Q229" s="1"/>
      <c r="R229" s="1"/>
      <c r="T229" s="1"/>
      <c r="U229" s="4"/>
      <c r="W229" s="5"/>
      <c r="X229" s="5"/>
      <c r="Z229" s="6"/>
      <c r="AA229" s="6"/>
    </row>
    <row r="230" spans="10:27" x14ac:dyDescent="0.25">
      <c r="J230" s="2"/>
      <c r="K230" s="2"/>
      <c r="L230" s="2"/>
      <c r="M230" s="2"/>
      <c r="N230" s="2"/>
      <c r="O230" s="2"/>
      <c r="Q230" s="1"/>
      <c r="R230" s="1"/>
      <c r="T230" s="1"/>
      <c r="U230" s="4"/>
      <c r="W230" s="5"/>
      <c r="X230" s="5"/>
      <c r="Z230" s="6"/>
      <c r="AA230" s="6"/>
    </row>
    <row r="231" spans="10:27" x14ac:dyDescent="0.25">
      <c r="J231" s="2"/>
      <c r="K231" s="2"/>
      <c r="L231" s="2"/>
      <c r="M231" s="2"/>
      <c r="N231" s="2"/>
      <c r="O231" s="2"/>
      <c r="Q231" s="1"/>
      <c r="R231" s="1"/>
      <c r="T231" s="1"/>
      <c r="U231" s="4"/>
      <c r="W231" s="5"/>
      <c r="X231" s="5"/>
      <c r="Z231" s="6"/>
      <c r="AA231" s="6"/>
    </row>
    <row r="232" spans="10:27" x14ac:dyDescent="0.25">
      <c r="J232" s="2"/>
      <c r="K232" s="2"/>
      <c r="L232" s="2"/>
      <c r="M232" s="2"/>
      <c r="N232" s="2"/>
      <c r="O232" s="2"/>
      <c r="Q232" s="1"/>
      <c r="R232" s="1"/>
      <c r="T232" s="1"/>
      <c r="U232" s="4"/>
      <c r="W232" s="5"/>
      <c r="X232" s="5"/>
      <c r="Z232" s="6"/>
      <c r="AA232" s="6"/>
    </row>
    <row r="233" spans="10:27" x14ac:dyDescent="0.25">
      <c r="J233" s="2"/>
      <c r="K233" s="2"/>
      <c r="L233" s="2"/>
      <c r="M233" s="2"/>
      <c r="N233" s="2"/>
      <c r="O233" s="2"/>
      <c r="Q233" s="1"/>
      <c r="R233" s="1"/>
      <c r="T233" s="1"/>
      <c r="U233" s="4"/>
      <c r="W233" s="5"/>
      <c r="X233" s="5"/>
      <c r="Z233" s="6"/>
      <c r="AA233" s="6"/>
    </row>
    <row r="234" spans="10:27" x14ac:dyDescent="0.25">
      <c r="J234" s="2"/>
      <c r="K234" s="2"/>
      <c r="L234" s="2"/>
      <c r="M234" s="2"/>
      <c r="N234" s="2"/>
      <c r="O234" s="2"/>
      <c r="Q234" s="1"/>
      <c r="R234" s="1"/>
      <c r="T234" s="1"/>
      <c r="U234" s="4"/>
      <c r="W234" s="5"/>
      <c r="X234" s="5"/>
      <c r="Z234" s="6"/>
      <c r="AA234" s="6"/>
    </row>
    <row r="235" spans="10:27" x14ac:dyDescent="0.25">
      <c r="J235" s="2"/>
      <c r="K235" s="2"/>
      <c r="L235" s="2"/>
      <c r="M235" s="2"/>
      <c r="N235" s="2"/>
      <c r="O235" s="2"/>
      <c r="Q235" s="1"/>
      <c r="R235" s="1"/>
      <c r="T235" s="1"/>
      <c r="U235" s="4"/>
      <c r="W235" s="5"/>
      <c r="X235" s="5"/>
      <c r="Z235" s="6"/>
      <c r="AA235" s="6"/>
    </row>
    <row r="236" spans="10:27" x14ac:dyDescent="0.25">
      <c r="J236" s="2"/>
      <c r="K236" s="2"/>
      <c r="L236" s="2"/>
      <c r="M236" s="2"/>
      <c r="N236" s="2"/>
      <c r="O236" s="2"/>
      <c r="Q236" s="1"/>
      <c r="R236" s="1"/>
      <c r="T236" s="1"/>
      <c r="U236" s="4"/>
      <c r="W236" s="5"/>
      <c r="X236" s="5"/>
      <c r="Z236" s="6"/>
      <c r="AA236" s="6"/>
    </row>
    <row r="237" spans="10:27" x14ac:dyDescent="0.25">
      <c r="J237" s="2"/>
      <c r="K237" s="2"/>
      <c r="L237" s="2"/>
      <c r="M237" s="2"/>
      <c r="N237" s="2"/>
      <c r="O237" s="2"/>
      <c r="Q237" s="1"/>
      <c r="R237" s="1"/>
      <c r="T237" s="1"/>
      <c r="U237" s="4"/>
      <c r="W237" s="5"/>
      <c r="X237" s="5"/>
      <c r="Z237" s="6"/>
      <c r="AA237" s="6"/>
    </row>
    <row r="238" spans="10:27" x14ac:dyDescent="0.25">
      <c r="J238" s="2"/>
      <c r="K238" s="2"/>
      <c r="L238" s="2"/>
      <c r="M238" s="2"/>
      <c r="N238" s="2"/>
      <c r="O238" s="2"/>
      <c r="Q238" s="1"/>
      <c r="R238" s="1"/>
      <c r="T238" s="1"/>
      <c r="U238" s="4"/>
      <c r="W238" s="5"/>
      <c r="X238" s="5"/>
      <c r="Z238" s="6"/>
      <c r="AA238" s="6"/>
    </row>
    <row r="239" spans="10:27" x14ac:dyDescent="0.25">
      <c r="J239" s="2"/>
      <c r="K239" s="2"/>
      <c r="L239" s="2"/>
      <c r="M239" s="2"/>
      <c r="N239" s="2"/>
      <c r="O239" s="2"/>
      <c r="Q239" s="1"/>
      <c r="R239" s="1"/>
      <c r="T239" s="1"/>
      <c r="U239" s="4"/>
      <c r="W239" s="5"/>
      <c r="X239" s="5"/>
      <c r="Z239" s="6"/>
      <c r="AA239" s="6"/>
    </row>
    <row r="240" spans="10:27" x14ac:dyDescent="0.25">
      <c r="J240" s="2"/>
      <c r="K240" s="2"/>
      <c r="L240" s="2"/>
      <c r="M240" s="2"/>
      <c r="N240" s="2"/>
      <c r="O240" s="2"/>
      <c r="Q240" s="1"/>
      <c r="R240" s="1"/>
      <c r="T240" s="1"/>
      <c r="U240" s="4"/>
      <c r="W240" s="5"/>
      <c r="X240" s="5"/>
      <c r="Z240" s="6"/>
      <c r="AA240" s="6"/>
    </row>
    <row r="241" spans="10:27" x14ac:dyDescent="0.25">
      <c r="J241" s="2"/>
      <c r="K241" s="2"/>
      <c r="L241" s="2"/>
      <c r="M241" s="2"/>
      <c r="N241" s="2"/>
      <c r="O241" s="2"/>
      <c r="Q241" s="1"/>
      <c r="R241" s="1"/>
      <c r="T241" s="1"/>
      <c r="U241" s="4"/>
      <c r="W241" s="5"/>
      <c r="X241" s="5"/>
      <c r="Z241" s="6"/>
      <c r="AA241" s="6"/>
    </row>
    <row r="242" spans="10:27" x14ac:dyDescent="0.25">
      <c r="J242" s="2"/>
      <c r="K242" s="2"/>
      <c r="L242" s="2"/>
      <c r="M242" s="2"/>
      <c r="N242" s="2"/>
      <c r="O242" s="2"/>
      <c r="Q242" s="1"/>
      <c r="R242" s="1"/>
      <c r="T242" s="1"/>
      <c r="U242" s="4"/>
      <c r="W242" s="5"/>
      <c r="X242" s="5"/>
      <c r="Z242" s="6"/>
      <c r="AA242" s="6"/>
    </row>
    <row r="243" spans="10:27" x14ac:dyDescent="0.25">
      <c r="J243" s="2"/>
      <c r="K243" s="2"/>
      <c r="L243" s="2"/>
      <c r="M243" s="2"/>
      <c r="N243" s="2"/>
      <c r="O243" s="2"/>
      <c r="Q243" s="1"/>
      <c r="R243" s="1"/>
      <c r="T243" s="1"/>
      <c r="U243" s="4"/>
      <c r="W243" s="5"/>
      <c r="X243" s="5"/>
      <c r="Z243" s="6"/>
      <c r="AA243" s="6"/>
    </row>
    <row r="244" spans="10:27" x14ac:dyDescent="0.25">
      <c r="J244" s="2"/>
      <c r="K244" s="2"/>
      <c r="L244" s="2"/>
      <c r="M244" s="2"/>
      <c r="N244" s="2"/>
      <c r="O244" s="2"/>
      <c r="Q244" s="1"/>
      <c r="R244" s="1"/>
      <c r="T244" s="1"/>
      <c r="U244" s="4"/>
      <c r="W244" s="5"/>
      <c r="X244" s="5"/>
      <c r="Z244" s="6"/>
      <c r="AA244" s="6"/>
    </row>
    <row r="245" spans="10:27" x14ac:dyDescent="0.25">
      <c r="J245" s="2"/>
      <c r="K245" s="2"/>
      <c r="L245" s="2"/>
      <c r="M245" s="2"/>
      <c r="N245" s="2"/>
      <c r="O245" s="2"/>
      <c r="Q245" s="1"/>
      <c r="R245" s="1"/>
      <c r="T245" s="1"/>
      <c r="U245" s="4"/>
      <c r="W245" s="5"/>
      <c r="X245" s="5"/>
      <c r="Z245" s="6"/>
      <c r="AA245" s="6"/>
    </row>
    <row r="246" spans="10:27" x14ac:dyDescent="0.25">
      <c r="J246" s="2"/>
      <c r="K246" s="2"/>
      <c r="L246" s="2"/>
      <c r="M246" s="2"/>
      <c r="N246" s="2"/>
      <c r="O246" s="2"/>
      <c r="Q246" s="1"/>
      <c r="R246" s="1"/>
      <c r="T246" s="1"/>
      <c r="U246" s="4"/>
      <c r="W246" s="5"/>
      <c r="X246" s="5"/>
      <c r="Z246" s="6"/>
      <c r="AA246" s="6"/>
    </row>
    <row r="247" spans="10:27" x14ac:dyDescent="0.25">
      <c r="J247" s="2"/>
      <c r="K247" s="2"/>
      <c r="L247" s="2"/>
      <c r="M247" s="2"/>
      <c r="N247" s="2"/>
      <c r="O247" s="2"/>
      <c r="Q247" s="1"/>
      <c r="R247" s="1"/>
      <c r="T247" s="1"/>
      <c r="U247" s="4"/>
      <c r="W247" s="5"/>
      <c r="X247" s="5"/>
      <c r="Z247" s="6"/>
      <c r="AA247" s="6"/>
    </row>
    <row r="248" spans="10:27" x14ac:dyDescent="0.25">
      <c r="J248" s="2"/>
      <c r="K248" s="2"/>
      <c r="L248" s="2"/>
      <c r="M248" s="2"/>
      <c r="N248" s="2"/>
      <c r="O248" s="2"/>
      <c r="Q248" s="1"/>
      <c r="R248" s="1"/>
      <c r="T248" s="1"/>
      <c r="U248" s="4"/>
      <c r="W248" s="5"/>
      <c r="X248" s="5"/>
      <c r="Z248" s="6"/>
      <c r="AA248" s="6"/>
    </row>
    <row r="249" spans="10:27" x14ac:dyDescent="0.25">
      <c r="J249" s="2"/>
      <c r="K249" s="2"/>
      <c r="L249" s="2"/>
      <c r="M249" s="2"/>
      <c r="N249" s="2"/>
      <c r="O249" s="2"/>
      <c r="Q249" s="1"/>
      <c r="R249" s="1"/>
      <c r="T249" s="1"/>
      <c r="U249" s="4"/>
      <c r="W249" s="5"/>
      <c r="X249" s="5"/>
      <c r="Z249" s="6"/>
      <c r="AA249" s="6"/>
    </row>
    <row r="250" spans="10:27" x14ac:dyDescent="0.25">
      <c r="J250" s="2"/>
      <c r="K250" s="2"/>
      <c r="L250" s="2"/>
      <c r="M250" s="2"/>
      <c r="N250" s="2"/>
      <c r="O250" s="2"/>
      <c r="Q250" s="1"/>
      <c r="R250" s="1"/>
      <c r="T250" s="1"/>
      <c r="U250" s="4"/>
      <c r="W250" s="5"/>
      <c r="X250" s="5"/>
      <c r="Z250" s="6"/>
      <c r="AA250" s="6"/>
    </row>
    <row r="251" spans="10:27" x14ac:dyDescent="0.25">
      <c r="J251" s="2"/>
      <c r="K251" s="2"/>
      <c r="L251" s="2"/>
      <c r="M251" s="2"/>
      <c r="N251" s="2"/>
      <c r="O251" s="2"/>
      <c r="Q251" s="1"/>
      <c r="R251" s="1"/>
      <c r="T251" s="1"/>
      <c r="U251" s="4"/>
      <c r="W251" s="5"/>
      <c r="X251" s="5"/>
      <c r="Z251" s="6"/>
      <c r="AA251" s="6"/>
    </row>
    <row r="252" spans="10:27" x14ac:dyDescent="0.25">
      <c r="J252" s="2"/>
      <c r="K252" s="2"/>
      <c r="L252" s="2"/>
      <c r="M252" s="2"/>
      <c r="N252" s="2"/>
      <c r="O252" s="2"/>
      <c r="Q252" s="1"/>
      <c r="R252" s="1"/>
      <c r="T252" s="1"/>
      <c r="U252" s="4"/>
      <c r="W252" s="5"/>
      <c r="X252" s="5"/>
      <c r="Z252" s="6"/>
      <c r="AA252" s="6"/>
    </row>
    <row r="253" spans="10:27" x14ac:dyDescent="0.25">
      <c r="J253" s="2"/>
      <c r="K253" s="2"/>
      <c r="L253" s="2"/>
      <c r="M253" s="2"/>
      <c r="N253" s="2"/>
      <c r="O253" s="2"/>
      <c r="Q253" s="1"/>
      <c r="R253" s="1"/>
      <c r="T253" s="1"/>
      <c r="U253" s="4"/>
      <c r="W253" s="5"/>
      <c r="X253" s="5"/>
      <c r="Z253" s="6"/>
      <c r="AA253" s="6"/>
    </row>
    <row r="254" spans="10:27" x14ac:dyDescent="0.25">
      <c r="J254" s="2"/>
      <c r="K254" s="2"/>
      <c r="L254" s="2"/>
      <c r="M254" s="2"/>
      <c r="N254" s="2"/>
      <c r="O254" s="2"/>
      <c r="Q254" s="1"/>
      <c r="R254" s="1"/>
      <c r="T254" s="1"/>
      <c r="U254" s="4"/>
      <c r="W254" s="5"/>
      <c r="X254" s="5"/>
      <c r="Z254" s="6"/>
      <c r="AA254" s="6"/>
    </row>
    <row r="255" spans="10:27" x14ac:dyDescent="0.25">
      <c r="J255" s="2"/>
      <c r="K255" s="2"/>
      <c r="L255" s="2"/>
      <c r="M255" s="2"/>
      <c r="N255" s="2"/>
      <c r="O255" s="2"/>
      <c r="Q255" s="1"/>
      <c r="R255" s="1"/>
      <c r="T255" s="1"/>
      <c r="U255" s="4"/>
      <c r="W255" s="5"/>
      <c r="X255" s="5"/>
      <c r="Z255" s="6"/>
      <c r="AA255" s="6"/>
    </row>
    <row r="256" spans="10:27" x14ac:dyDescent="0.25">
      <c r="J256" s="2"/>
      <c r="K256" s="2"/>
      <c r="L256" s="2"/>
      <c r="M256" s="2"/>
      <c r="N256" s="2"/>
      <c r="O256" s="2"/>
      <c r="Q256" s="1"/>
      <c r="R256" s="1"/>
      <c r="T256" s="1"/>
      <c r="U256" s="4"/>
      <c r="W256" s="5"/>
      <c r="X256" s="5"/>
      <c r="Z256" s="6"/>
      <c r="AA256" s="6"/>
    </row>
    <row r="257" spans="10:27" x14ac:dyDescent="0.25">
      <c r="J257" s="2"/>
      <c r="K257" s="2"/>
      <c r="L257" s="2"/>
      <c r="M257" s="2"/>
      <c r="N257" s="2"/>
      <c r="O257" s="2"/>
      <c r="Q257" s="1"/>
      <c r="R257" s="1"/>
      <c r="T257" s="1"/>
      <c r="U257" s="4"/>
      <c r="W257" s="5"/>
      <c r="X257" s="5"/>
      <c r="Z257" s="6"/>
      <c r="AA257" s="6"/>
    </row>
    <row r="258" spans="10:27" x14ac:dyDescent="0.25">
      <c r="J258" s="2"/>
      <c r="K258" s="2"/>
      <c r="L258" s="2"/>
      <c r="M258" s="2"/>
      <c r="N258" s="2"/>
      <c r="O258" s="2"/>
      <c r="Q258" s="1"/>
      <c r="R258" s="1"/>
      <c r="T258" s="1"/>
      <c r="U258" s="4"/>
      <c r="W258" s="5"/>
      <c r="X258" s="5"/>
      <c r="Z258" s="6"/>
      <c r="AA258" s="6"/>
    </row>
    <row r="259" spans="10:27" x14ac:dyDescent="0.25">
      <c r="J259" s="2"/>
      <c r="K259" s="2"/>
      <c r="L259" s="2"/>
      <c r="M259" s="2"/>
      <c r="N259" s="2"/>
      <c r="O259" s="2"/>
      <c r="Q259" s="1"/>
      <c r="R259" s="1"/>
      <c r="T259" s="1"/>
      <c r="U259" s="4"/>
      <c r="W259" s="5"/>
      <c r="X259" s="5"/>
      <c r="Z259" s="6"/>
      <c r="AA259" s="6"/>
    </row>
    <row r="260" spans="10:27" x14ac:dyDescent="0.25">
      <c r="J260" s="2"/>
      <c r="K260" s="2"/>
      <c r="L260" s="2"/>
      <c r="M260" s="2"/>
      <c r="N260" s="2"/>
      <c r="O260" s="2"/>
      <c r="Q260" s="1"/>
      <c r="R260" s="1"/>
      <c r="T260" s="1"/>
      <c r="U260" s="4"/>
      <c r="W260" s="5"/>
      <c r="X260" s="5"/>
      <c r="Z260" s="6"/>
      <c r="AA260" s="6"/>
    </row>
    <row r="261" spans="10:27" x14ac:dyDescent="0.25">
      <c r="J261" s="2"/>
      <c r="K261" s="2"/>
      <c r="L261" s="2"/>
      <c r="M261" s="2"/>
      <c r="N261" s="2"/>
      <c r="O261" s="2"/>
      <c r="Q261" s="1"/>
      <c r="R261" s="1"/>
      <c r="T261" s="1"/>
      <c r="U261" s="4"/>
      <c r="W261" s="5"/>
      <c r="X261" s="5"/>
      <c r="Z261" s="6"/>
      <c r="AA261" s="6"/>
    </row>
    <row r="262" spans="10:27" x14ac:dyDescent="0.25">
      <c r="J262" s="2"/>
      <c r="K262" s="2"/>
      <c r="L262" s="2"/>
      <c r="M262" s="2"/>
      <c r="N262" s="2"/>
      <c r="O262" s="2"/>
      <c r="Q262" s="1"/>
      <c r="R262" s="1"/>
      <c r="T262" s="1"/>
      <c r="U262" s="4"/>
      <c r="W262" s="5"/>
      <c r="X262" s="5"/>
      <c r="Z262" s="6"/>
      <c r="AA262" s="6"/>
    </row>
    <row r="263" spans="10:27" x14ac:dyDescent="0.25">
      <c r="J263" s="2"/>
      <c r="K263" s="2"/>
      <c r="L263" s="2"/>
      <c r="M263" s="2"/>
      <c r="N263" s="2"/>
      <c r="O263" s="2"/>
      <c r="Q263" s="1"/>
      <c r="R263" s="1"/>
      <c r="T263" s="1"/>
      <c r="U263" s="4"/>
      <c r="W263" s="5"/>
      <c r="X263" s="5"/>
      <c r="Z263" s="6"/>
      <c r="AA263" s="6"/>
    </row>
    <row r="264" spans="10:27" x14ac:dyDescent="0.25">
      <c r="J264" s="2"/>
      <c r="K264" s="2"/>
      <c r="L264" s="2"/>
      <c r="M264" s="2"/>
      <c r="N264" s="2"/>
      <c r="O264" s="2"/>
      <c r="Q264" s="1"/>
      <c r="R264" s="1"/>
      <c r="T264" s="1"/>
      <c r="U264" s="4"/>
      <c r="W264" s="5"/>
      <c r="X264" s="5"/>
      <c r="Z264" s="6"/>
      <c r="AA264" s="6"/>
    </row>
    <row r="265" spans="10:27" x14ac:dyDescent="0.25">
      <c r="J265" s="2"/>
      <c r="K265" s="2"/>
      <c r="L265" s="2"/>
      <c r="M265" s="2"/>
      <c r="N265" s="2"/>
      <c r="O265" s="2"/>
      <c r="Q265" s="1"/>
      <c r="R265" s="1"/>
      <c r="T265" s="1"/>
      <c r="U265" s="4"/>
      <c r="W265" s="5"/>
      <c r="X265" s="5"/>
      <c r="Z265" s="6"/>
      <c r="AA265" s="6"/>
    </row>
    <row r="266" spans="10:27" x14ac:dyDescent="0.25">
      <c r="J266" s="2"/>
      <c r="K266" s="2"/>
      <c r="L266" s="2"/>
      <c r="M266" s="2"/>
      <c r="N266" s="2"/>
      <c r="O266" s="2"/>
      <c r="Q266" s="1"/>
      <c r="R266" s="1"/>
      <c r="T266" s="1"/>
      <c r="U266" s="4"/>
      <c r="W266" s="5"/>
      <c r="X266" s="5"/>
      <c r="Z266" s="6"/>
      <c r="AA266" s="6"/>
    </row>
    <row r="267" spans="10:27" x14ac:dyDescent="0.25">
      <c r="J267" s="2"/>
      <c r="K267" s="2"/>
      <c r="L267" s="2"/>
      <c r="M267" s="2"/>
      <c r="N267" s="2"/>
      <c r="O267" s="2"/>
      <c r="Q267" s="1"/>
      <c r="R267" s="1"/>
      <c r="T267" s="1"/>
      <c r="U267" s="4"/>
      <c r="W267" s="5"/>
      <c r="X267" s="5"/>
      <c r="Z267" s="6"/>
      <c r="AA267" s="6"/>
    </row>
    <row r="268" spans="10:27" x14ac:dyDescent="0.25">
      <c r="J268" s="2"/>
      <c r="K268" s="2"/>
      <c r="L268" s="2"/>
      <c r="M268" s="2"/>
      <c r="N268" s="2"/>
      <c r="O268" s="2"/>
      <c r="Q268" s="1"/>
      <c r="R268" s="1"/>
      <c r="T268" s="1"/>
      <c r="U268" s="4"/>
      <c r="W268" s="5"/>
      <c r="X268" s="5"/>
      <c r="Z268" s="6"/>
      <c r="AA268" s="6"/>
    </row>
    <row r="269" spans="10:27" x14ac:dyDescent="0.25">
      <c r="J269" s="2"/>
      <c r="K269" s="2"/>
      <c r="L269" s="2"/>
      <c r="M269" s="2"/>
      <c r="N269" s="2"/>
      <c r="O269" s="2"/>
      <c r="Q269" s="1"/>
      <c r="R269" s="1"/>
      <c r="T269" s="1"/>
      <c r="U269" s="4"/>
      <c r="W269" s="5"/>
      <c r="X269" s="5"/>
      <c r="Z269" s="6"/>
      <c r="AA269" s="6"/>
    </row>
    <row r="270" spans="10:27" x14ac:dyDescent="0.25">
      <c r="J270" s="2"/>
      <c r="K270" s="2"/>
      <c r="L270" s="2"/>
      <c r="M270" s="2"/>
      <c r="N270" s="2"/>
      <c r="O270" s="2"/>
      <c r="Q270" s="1"/>
      <c r="R270" s="1"/>
      <c r="T270" s="1"/>
      <c r="U270" s="4"/>
      <c r="W270" s="5"/>
      <c r="X270" s="5"/>
      <c r="Z270" s="6"/>
      <c r="AA270" s="6"/>
    </row>
    <row r="271" spans="10:27" x14ac:dyDescent="0.25">
      <c r="J271" s="2"/>
      <c r="K271" s="2"/>
      <c r="L271" s="2"/>
      <c r="M271" s="2"/>
      <c r="N271" s="2"/>
      <c r="O271" s="2"/>
      <c r="Q271" s="1"/>
      <c r="R271" s="1"/>
      <c r="T271" s="1"/>
      <c r="U271" s="4"/>
      <c r="W271" s="5"/>
      <c r="X271" s="5"/>
      <c r="Z271" s="6"/>
      <c r="AA271" s="6"/>
    </row>
    <row r="272" spans="10:27" x14ac:dyDescent="0.25">
      <c r="J272" s="2"/>
      <c r="K272" s="2"/>
      <c r="L272" s="2"/>
      <c r="M272" s="2"/>
      <c r="N272" s="2"/>
      <c r="O272" s="2"/>
      <c r="Q272" s="1"/>
      <c r="R272" s="1"/>
      <c r="T272" s="1"/>
      <c r="U272" s="4"/>
      <c r="W272" s="5"/>
      <c r="X272" s="5"/>
      <c r="Z272" s="6"/>
      <c r="AA272" s="6"/>
    </row>
    <row r="273" spans="10:27" x14ac:dyDescent="0.25">
      <c r="J273" s="2"/>
      <c r="K273" s="2"/>
      <c r="L273" s="2"/>
      <c r="M273" s="2"/>
      <c r="N273" s="2"/>
      <c r="O273" s="2"/>
      <c r="Q273" s="1"/>
      <c r="R273" s="1"/>
      <c r="T273" s="1"/>
      <c r="U273" s="4"/>
      <c r="W273" s="5"/>
      <c r="X273" s="5"/>
      <c r="Z273" s="6"/>
      <c r="AA273" s="6"/>
    </row>
    <row r="274" spans="10:27" x14ac:dyDescent="0.25">
      <c r="J274" s="2"/>
      <c r="K274" s="2"/>
      <c r="L274" s="2"/>
      <c r="M274" s="2"/>
      <c r="N274" s="2"/>
      <c r="O274" s="2"/>
      <c r="Q274" s="1"/>
      <c r="R274" s="1"/>
      <c r="T274" s="1"/>
      <c r="U274" s="4"/>
      <c r="W274" s="5"/>
      <c r="X274" s="5"/>
      <c r="Z274" s="6"/>
      <c r="AA274" s="6"/>
    </row>
    <row r="275" spans="10:27" x14ac:dyDescent="0.25">
      <c r="J275" s="2"/>
      <c r="K275" s="2"/>
      <c r="L275" s="2"/>
      <c r="M275" s="2"/>
      <c r="N275" s="2"/>
      <c r="O275" s="2"/>
      <c r="Q275" s="1"/>
      <c r="R275" s="1"/>
      <c r="T275" s="1"/>
      <c r="U275" s="4"/>
      <c r="W275" s="5"/>
      <c r="X275" s="5"/>
      <c r="Z275" s="6"/>
      <c r="AA275" s="6"/>
    </row>
    <row r="276" spans="10:27" x14ac:dyDescent="0.25">
      <c r="J276" s="2"/>
      <c r="K276" s="2"/>
      <c r="L276" s="2"/>
      <c r="M276" s="2"/>
      <c r="N276" s="2"/>
      <c r="O276" s="2"/>
      <c r="Q276" s="1"/>
      <c r="R276" s="1"/>
      <c r="T276" s="1"/>
      <c r="U276" s="4"/>
      <c r="W276" s="5"/>
      <c r="X276" s="5"/>
      <c r="Z276" s="6"/>
      <c r="AA276" s="6"/>
    </row>
    <row r="277" spans="10:27" x14ac:dyDescent="0.25">
      <c r="J277" s="2"/>
      <c r="K277" s="2"/>
      <c r="L277" s="2"/>
      <c r="M277" s="2"/>
      <c r="N277" s="2"/>
      <c r="O277" s="2"/>
      <c r="Q277" s="1"/>
      <c r="R277" s="1"/>
      <c r="T277" s="1"/>
      <c r="U277" s="4"/>
      <c r="W277" s="5"/>
      <c r="X277" s="5"/>
      <c r="Z277" s="6"/>
      <c r="AA277" s="6"/>
    </row>
    <row r="278" spans="10:27" x14ac:dyDescent="0.25">
      <c r="J278" s="2"/>
      <c r="K278" s="2"/>
      <c r="L278" s="2"/>
      <c r="M278" s="2"/>
      <c r="N278" s="2"/>
      <c r="O278" s="2"/>
      <c r="Q278" s="1"/>
      <c r="R278" s="1"/>
      <c r="T278" s="1"/>
      <c r="U278" s="4"/>
      <c r="W278" s="5"/>
      <c r="X278" s="5"/>
      <c r="Z278" s="6"/>
      <c r="AA278" s="6"/>
    </row>
    <row r="279" spans="10:27" x14ac:dyDescent="0.25">
      <c r="J279" s="2"/>
      <c r="K279" s="2"/>
      <c r="L279" s="2"/>
      <c r="M279" s="2"/>
      <c r="N279" s="2"/>
      <c r="O279" s="2"/>
      <c r="Q279" s="1"/>
      <c r="R279" s="1"/>
      <c r="T279" s="1"/>
      <c r="U279" s="4"/>
      <c r="W279" s="5"/>
      <c r="X279" s="5"/>
      <c r="Z279" s="6"/>
      <c r="AA279" s="6"/>
    </row>
    <row r="280" spans="10:27" x14ac:dyDescent="0.25">
      <c r="J280" s="2"/>
      <c r="K280" s="2"/>
      <c r="L280" s="2"/>
      <c r="M280" s="2"/>
      <c r="N280" s="2"/>
      <c r="O280" s="2"/>
      <c r="Q280" s="1"/>
      <c r="R280" s="1"/>
      <c r="T280" s="1"/>
      <c r="U280" s="4"/>
      <c r="W280" s="5"/>
      <c r="X280" s="5"/>
      <c r="Z280" s="6"/>
      <c r="AA280" s="6"/>
    </row>
    <row r="281" spans="10:27" x14ac:dyDescent="0.25">
      <c r="J281" s="2"/>
      <c r="K281" s="2"/>
      <c r="L281" s="2"/>
      <c r="M281" s="2"/>
      <c r="N281" s="2"/>
      <c r="O281" s="2"/>
      <c r="Q281" s="1"/>
      <c r="R281" s="1"/>
      <c r="T281" s="1"/>
      <c r="U281" s="4"/>
      <c r="W281" s="5"/>
      <c r="X281" s="5"/>
      <c r="Z281" s="6"/>
      <c r="AA281" s="6"/>
    </row>
    <row r="282" spans="10:27" x14ac:dyDescent="0.25">
      <c r="J282" s="2"/>
      <c r="K282" s="2"/>
      <c r="L282" s="2"/>
      <c r="M282" s="2"/>
      <c r="N282" s="2"/>
      <c r="O282" s="2"/>
      <c r="Q282" s="1"/>
      <c r="R282" s="1"/>
      <c r="T282" s="1"/>
      <c r="U282" s="4"/>
      <c r="W282" s="5"/>
      <c r="X282" s="5"/>
      <c r="Z282" s="6"/>
      <c r="AA282" s="6"/>
    </row>
    <row r="283" spans="10:27" x14ac:dyDescent="0.25">
      <c r="J283" s="2"/>
      <c r="K283" s="2"/>
      <c r="L283" s="2"/>
      <c r="M283" s="2"/>
      <c r="N283" s="2"/>
      <c r="O283" s="2"/>
      <c r="Q283" s="1"/>
      <c r="R283" s="1"/>
      <c r="T283" s="1"/>
      <c r="U283" s="4"/>
      <c r="W283" s="5"/>
      <c r="X283" s="5"/>
      <c r="Z283" s="6"/>
      <c r="AA283" s="6"/>
    </row>
    <row r="284" spans="10:27" x14ac:dyDescent="0.25">
      <c r="J284" s="2"/>
      <c r="K284" s="2"/>
      <c r="L284" s="2"/>
      <c r="M284" s="2"/>
      <c r="N284" s="2"/>
      <c r="O284" s="2"/>
      <c r="Q284" s="1"/>
      <c r="R284" s="1"/>
      <c r="T284" s="1"/>
      <c r="U284" s="4"/>
      <c r="W284" s="5"/>
      <c r="X284" s="5"/>
      <c r="Z284" s="6"/>
      <c r="AA284" s="6"/>
    </row>
    <row r="285" spans="10:27" x14ac:dyDescent="0.25">
      <c r="J285" s="2"/>
      <c r="K285" s="2"/>
      <c r="L285" s="2"/>
      <c r="M285" s="2"/>
      <c r="N285" s="2"/>
      <c r="O285" s="2"/>
      <c r="Q285" s="1"/>
      <c r="R285" s="1"/>
      <c r="T285" s="1"/>
      <c r="U285" s="4"/>
      <c r="W285" s="5"/>
      <c r="X285" s="5"/>
      <c r="Z285" s="6"/>
      <c r="AA285" s="6"/>
    </row>
    <row r="286" spans="10:27" x14ac:dyDescent="0.25">
      <c r="J286" s="2"/>
      <c r="K286" s="2"/>
      <c r="L286" s="2"/>
      <c r="M286" s="2"/>
      <c r="N286" s="2"/>
      <c r="O286" s="2"/>
      <c r="Q286" s="1"/>
      <c r="R286" s="1"/>
      <c r="T286" s="1"/>
      <c r="U286" s="4"/>
      <c r="W286" s="5"/>
      <c r="X286" s="5"/>
      <c r="Z286" s="6"/>
      <c r="AA286" s="6"/>
    </row>
    <row r="287" spans="10:27" x14ac:dyDescent="0.25">
      <c r="J287" s="2"/>
      <c r="K287" s="2"/>
      <c r="L287" s="2"/>
      <c r="M287" s="2"/>
      <c r="N287" s="2"/>
      <c r="O287" s="2"/>
      <c r="Q287" s="1"/>
      <c r="R287" s="1"/>
      <c r="T287" s="1"/>
      <c r="U287" s="4"/>
      <c r="W287" s="5"/>
      <c r="X287" s="5"/>
      <c r="Z287" s="6"/>
      <c r="AA287" s="6"/>
    </row>
    <row r="288" spans="10:27" x14ac:dyDescent="0.25">
      <c r="J288" s="2"/>
      <c r="K288" s="2"/>
      <c r="L288" s="2"/>
      <c r="M288" s="2"/>
      <c r="N288" s="2"/>
      <c r="O288" s="2"/>
      <c r="Q288" s="1"/>
      <c r="R288" s="1"/>
      <c r="T288" s="1"/>
      <c r="U288" s="4"/>
      <c r="W288" s="5"/>
      <c r="X288" s="5"/>
      <c r="Z288" s="6"/>
      <c r="AA288" s="6"/>
    </row>
    <row r="289" spans="10:27" x14ac:dyDescent="0.25">
      <c r="J289" s="2"/>
      <c r="K289" s="2"/>
      <c r="L289" s="2"/>
      <c r="M289" s="2"/>
      <c r="N289" s="2"/>
      <c r="O289" s="2"/>
      <c r="Q289" s="1"/>
      <c r="R289" s="1"/>
      <c r="T289" s="1"/>
      <c r="U289" s="4"/>
      <c r="W289" s="5"/>
      <c r="X289" s="5"/>
      <c r="Z289" s="6"/>
      <c r="AA289" s="6"/>
    </row>
    <row r="290" spans="10:27" x14ac:dyDescent="0.25">
      <c r="J290" s="2"/>
      <c r="K290" s="2"/>
      <c r="L290" s="2"/>
      <c r="M290" s="2"/>
      <c r="N290" s="2"/>
      <c r="O290" s="2"/>
      <c r="Q290" s="1"/>
      <c r="R290" s="1"/>
      <c r="T290" s="1"/>
      <c r="U290" s="4"/>
      <c r="W290" s="5"/>
      <c r="X290" s="5"/>
      <c r="Z290" s="6"/>
      <c r="AA290" s="6"/>
    </row>
    <row r="291" spans="10:27" x14ac:dyDescent="0.25">
      <c r="J291" s="2"/>
      <c r="K291" s="2"/>
      <c r="L291" s="2"/>
      <c r="M291" s="2"/>
      <c r="N291" s="2"/>
      <c r="O291" s="2"/>
      <c r="Q291" s="1"/>
      <c r="R291" s="1"/>
      <c r="T291" s="1"/>
      <c r="U291" s="4"/>
      <c r="W291" s="5"/>
      <c r="X291" s="5"/>
      <c r="Z291" s="6"/>
      <c r="AA291" s="6"/>
    </row>
    <row r="292" spans="10:27" x14ac:dyDescent="0.25">
      <c r="J292" s="2"/>
      <c r="K292" s="2"/>
      <c r="L292" s="2"/>
      <c r="M292" s="2"/>
      <c r="N292" s="2"/>
      <c r="O292" s="2"/>
      <c r="Q292" s="1"/>
      <c r="R292" s="1"/>
      <c r="T292" s="1"/>
      <c r="U292" s="4"/>
      <c r="W292" s="5"/>
      <c r="X292" s="5"/>
      <c r="Z292" s="6"/>
      <c r="AA292" s="6"/>
    </row>
    <row r="293" spans="10:27" x14ac:dyDescent="0.25">
      <c r="J293" s="2"/>
      <c r="K293" s="2"/>
      <c r="L293" s="2"/>
      <c r="M293" s="2"/>
      <c r="N293" s="2"/>
      <c r="O293" s="2"/>
      <c r="Q293" s="1"/>
      <c r="R293" s="1"/>
      <c r="T293" s="1"/>
      <c r="U293" s="4"/>
      <c r="W293" s="5"/>
      <c r="X293" s="5"/>
      <c r="Z293" s="6"/>
      <c r="AA293" s="6"/>
    </row>
    <row r="294" spans="10:27" x14ac:dyDescent="0.25">
      <c r="J294" s="2"/>
      <c r="K294" s="2"/>
      <c r="L294" s="2"/>
      <c r="M294" s="2"/>
      <c r="N294" s="2"/>
      <c r="O294" s="2"/>
      <c r="Q294" s="1"/>
      <c r="R294" s="1"/>
      <c r="T294" s="1"/>
      <c r="U294" s="4"/>
      <c r="W294" s="5"/>
      <c r="X294" s="5"/>
      <c r="Z294" s="6"/>
      <c r="AA294" s="6"/>
    </row>
    <row r="295" spans="10:27" x14ac:dyDescent="0.25">
      <c r="J295" s="2"/>
      <c r="K295" s="2"/>
      <c r="L295" s="2"/>
      <c r="M295" s="2"/>
      <c r="N295" s="2"/>
      <c r="O295" s="2"/>
      <c r="Q295" s="1"/>
      <c r="R295" s="1"/>
      <c r="T295" s="1"/>
      <c r="U295" s="4"/>
      <c r="W295" s="5"/>
      <c r="X295" s="5"/>
      <c r="Z295" s="6"/>
      <c r="AA295" s="6"/>
    </row>
    <row r="296" spans="10:27" x14ac:dyDescent="0.25">
      <c r="J296" s="2"/>
      <c r="K296" s="2"/>
      <c r="L296" s="2"/>
      <c r="M296" s="2"/>
      <c r="N296" s="2"/>
      <c r="O296" s="2"/>
      <c r="Q296" s="1"/>
      <c r="R296" s="1"/>
      <c r="T296" s="1"/>
      <c r="U296" s="4"/>
      <c r="W296" s="5"/>
      <c r="X296" s="5"/>
      <c r="Z296" s="6"/>
      <c r="AA296" s="6"/>
    </row>
    <row r="297" spans="10:27" x14ac:dyDescent="0.25">
      <c r="J297" s="2"/>
      <c r="K297" s="2"/>
      <c r="L297" s="2"/>
      <c r="M297" s="2"/>
      <c r="N297" s="2"/>
      <c r="O297" s="2"/>
      <c r="Q297" s="1"/>
      <c r="R297" s="1"/>
      <c r="T297" s="1"/>
      <c r="U297" s="4"/>
      <c r="W297" s="5"/>
      <c r="X297" s="5"/>
      <c r="Z297" s="6"/>
      <c r="AA297" s="6"/>
    </row>
    <row r="298" spans="10:27" x14ac:dyDescent="0.25">
      <c r="J298" s="2"/>
      <c r="K298" s="2"/>
      <c r="L298" s="2"/>
      <c r="M298" s="2"/>
      <c r="N298" s="2"/>
      <c r="O298" s="2"/>
      <c r="Q298" s="1"/>
      <c r="R298" s="1"/>
      <c r="T298" s="1"/>
      <c r="U298" s="4"/>
      <c r="W298" s="5"/>
      <c r="X298" s="5"/>
      <c r="Z298" s="6"/>
      <c r="AA298" s="6"/>
    </row>
    <row r="299" spans="10:27" x14ac:dyDescent="0.25">
      <c r="J299" s="2"/>
      <c r="K299" s="2"/>
      <c r="L299" s="2"/>
      <c r="M299" s="2"/>
      <c r="N299" s="2"/>
      <c r="O299" s="2"/>
      <c r="Q299" s="1"/>
      <c r="R299" s="1"/>
      <c r="T299" s="1"/>
      <c r="U299" s="4"/>
      <c r="W299" s="5"/>
      <c r="X299" s="5"/>
      <c r="Z299" s="6"/>
      <c r="AA299" s="6"/>
    </row>
    <row r="300" spans="10:27" x14ac:dyDescent="0.25">
      <c r="J300" s="2"/>
      <c r="K300" s="2"/>
      <c r="L300" s="2"/>
      <c r="M300" s="2"/>
      <c r="N300" s="2"/>
      <c r="O300" s="2"/>
      <c r="Q300" s="1"/>
      <c r="R300" s="1"/>
      <c r="T300" s="1"/>
      <c r="U300" s="4"/>
      <c r="W300" s="5"/>
      <c r="X300" s="5"/>
      <c r="Z300" s="6"/>
      <c r="AA300" s="6"/>
    </row>
    <row r="301" spans="10:27" x14ac:dyDescent="0.25">
      <c r="J301" s="2"/>
      <c r="K301" s="2"/>
      <c r="L301" s="2"/>
      <c r="M301" s="2"/>
      <c r="N301" s="2"/>
      <c r="O301" s="2"/>
      <c r="Q301" s="1"/>
      <c r="R301" s="1"/>
      <c r="T301" s="1"/>
      <c r="U301" s="4"/>
      <c r="W301" s="5"/>
      <c r="X301" s="5"/>
      <c r="Z301" s="6"/>
      <c r="AA301" s="6"/>
    </row>
    <row r="302" spans="10:27" x14ac:dyDescent="0.25">
      <c r="J302" s="2"/>
      <c r="K302" s="2"/>
      <c r="L302" s="2"/>
      <c r="M302" s="2"/>
      <c r="N302" s="2"/>
      <c r="O302" s="2"/>
      <c r="Q302" s="1"/>
      <c r="R302" s="1"/>
      <c r="T302" s="1"/>
      <c r="U302" s="4"/>
      <c r="W302" s="5"/>
      <c r="X302" s="5"/>
      <c r="Z302" s="6"/>
      <c r="AA302" s="6"/>
    </row>
    <row r="303" spans="10:27" x14ac:dyDescent="0.25">
      <c r="J303" s="2"/>
      <c r="K303" s="2"/>
      <c r="L303" s="2"/>
      <c r="M303" s="2"/>
      <c r="N303" s="2"/>
      <c r="O303" s="2"/>
      <c r="Q303" s="1"/>
      <c r="R303" s="1"/>
      <c r="T303" s="1"/>
      <c r="U303" s="4"/>
      <c r="W303" s="5"/>
      <c r="X303" s="5"/>
      <c r="Z303" s="6"/>
      <c r="AA303" s="6"/>
    </row>
    <row r="304" spans="10:27" x14ac:dyDescent="0.25">
      <c r="J304" s="2"/>
      <c r="K304" s="2"/>
      <c r="L304" s="2"/>
      <c r="M304" s="2"/>
      <c r="N304" s="2"/>
      <c r="O304" s="2"/>
      <c r="Q304" s="1"/>
      <c r="R304" s="1"/>
      <c r="T304" s="1"/>
      <c r="U304" s="4"/>
      <c r="W304" s="5"/>
      <c r="X304" s="5"/>
      <c r="Z304" s="6"/>
      <c r="AA304" s="6"/>
    </row>
    <row r="305" spans="10:27" x14ac:dyDescent="0.25">
      <c r="J305" s="2"/>
      <c r="K305" s="2"/>
      <c r="L305" s="2"/>
      <c r="M305" s="2"/>
      <c r="N305" s="2"/>
      <c r="O305" s="2"/>
      <c r="Q305" s="1"/>
      <c r="R305" s="1"/>
      <c r="T305" s="1"/>
      <c r="U305" s="4"/>
      <c r="W305" s="5"/>
      <c r="X305" s="5"/>
      <c r="Z305" s="6"/>
      <c r="AA305" s="6"/>
    </row>
    <row r="306" spans="10:27" x14ac:dyDescent="0.25">
      <c r="J306" s="2"/>
      <c r="K306" s="2"/>
      <c r="L306" s="2"/>
      <c r="M306" s="2"/>
      <c r="N306" s="2"/>
      <c r="O306" s="2"/>
      <c r="Q306" s="1"/>
      <c r="R306" s="1"/>
      <c r="T306" s="1"/>
      <c r="U306" s="4"/>
      <c r="W306" s="5"/>
      <c r="X306" s="5"/>
      <c r="Z306" s="6"/>
      <c r="AA306" s="6"/>
    </row>
    <row r="307" spans="10:27" x14ac:dyDescent="0.25">
      <c r="J307" s="2"/>
      <c r="K307" s="2"/>
      <c r="L307" s="2"/>
      <c r="M307" s="2"/>
      <c r="N307" s="2"/>
      <c r="O307" s="2"/>
      <c r="Q307" s="1"/>
      <c r="R307" s="1"/>
      <c r="T307" s="1"/>
      <c r="U307" s="4"/>
      <c r="W307" s="5"/>
      <c r="X307" s="5"/>
      <c r="Z307" s="6"/>
      <c r="AA307" s="6"/>
    </row>
    <row r="308" spans="10:27" x14ac:dyDescent="0.25">
      <c r="J308" s="2"/>
      <c r="K308" s="2"/>
      <c r="L308" s="2"/>
      <c r="M308" s="2"/>
      <c r="N308" s="2"/>
      <c r="O308" s="2"/>
      <c r="Q308" s="1"/>
      <c r="R308" s="1"/>
      <c r="T308" s="1"/>
      <c r="U308" s="4"/>
      <c r="W308" s="5"/>
      <c r="X308" s="5"/>
      <c r="Z308" s="6"/>
      <c r="AA308" s="6"/>
    </row>
    <row r="309" spans="10:27" x14ac:dyDescent="0.25">
      <c r="J309" s="2"/>
      <c r="K309" s="2"/>
      <c r="L309" s="2"/>
      <c r="M309" s="2"/>
      <c r="N309" s="2"/>
      <c r="O309" s="2"/>
      <c r="Q309" s="1"/>
      <c r="R309" s="1"/>
      <c r="T309" s="1"/>
      <c r="U309" s="4"/>
      <c r="W309" s="5"/>
      <c r="X309" s="5"/>
      <c r="Z309" s="6"/>
      <c r="AA309" s="6"/>
    </row>
    <row r="310" spans="10:27" x14ac:dyDescent="0.25">
      <c r="J310" s="2"/>
      <c r="K310" s="2"/>
      <c r="L310" s="2"/>
      <c r="M310" s="2"/>
      <c r="N310" s="2"/>
      <c r="O310" s="2"/>
      <c r="Q310" s="1"/>
      <c r="R310" s="1"/>
      <c r="T310" s="1"/>
      <c r="U310" s="4"/>
      <c r="W310" s="5"/>
      <c r="X310" s="5"/>
      <c r="Z310" s="6"/>
      <c r="AA310" s="6"/>
    </row>
    <row r="311" spans="10:27" x14ac:dyDescent="0.25">
      <c r="J311" s="2"/>
      <c r="K311" s="2"/>
      <c r="L311" s="2"/>
      <c r="M311" s="2"/>
      <c r="N311" s="2"/>
      <c r="O311" s="2"/>
      <c r="Q311" s="1"/>
      <c r="R311" s="1"/>
      <c r="T311" s="1"/>
      <c r="U311" s="4"/>
      <c r="W311" s="5"/>
      <c r="X311" s="5"/>
      <c r="Z311" s="6"/>
      <c r="AA311" s="6"/>
    </row>
    <row r="312" spans="10:27" x14ac:dyDescent="0.25">
      <c r="J312" s="2"/>
      <c r="K312" s="2"/>
      <c r="L312" s="2"/>
      <c r="M312" s="2"/>
      <c r="N312" s="2"/>
      <c r="O312" s="2"/>
      <c r="Q312" s="1"/>
      <c r="R312" s="1"/>
      <c r="T312" s="1"/>
      <c r="U312" s="4"/>
      <c r="W312" s="5"/>
      <c r="X312" s="5"/>
      <c r="Z312" s="6"/>
      <c r="AA312" s="6"/>
    </row>
    <row r="313" spans="10:27" x14ac:dyDescent="0.25">
      <c r="J313" s="2"/>
      <c r="K313" s="2"/>
      <c r="L313" s="2"/>
      <c r="M313" s="2"/>
      <c r="N313" s="2"/>
      <c r="O313" s="2"/>
      <c r="Q313" s="1"/>
      <c r="R313" s="1"/>
      <c r="T313" s="1"/>
      <c r="U313" s="4"/>
      <c r="W313" s="5"/>
      <c r="X313" s="5"/>
      <c r="Z313" s="6"/>
      <c r="AA313" s="6"/>
    </row>
    <row r="314" spans="10:27" x14ac:dyDescent="0.25">
      <c r="J314" s="2"/>
      <c r="K314" s="2"/>
      <c r="L314" s="2"/>
      <c r="M314" s="2"/>
      <c r="N314" s="2"/>
      <c r="O314" s="2"/>
      <c r="Q314" s="1"/>
      <c r="R314" s="1"/>
      <c r="T314" s="1"/>
      <c r="U314" s="4"/>
      <c r="W314" s="5"/>
      <c r="X314" s="5"/>
      <c r="Z314" s="6"/>
      <c r="AA314" s="6"/>
    </row>
    <row r="315" spans="10:27" x14ac:dyDescent="0.25">
      <c r="J315" s="2"/>
      <c r="K315" s="2"/>
      <c r="L315" s="2"/>
      <c r="M315" s="2"/>
      <c r="N315" s="2"/>
      <c r="O315" s="2"/>
      <c r="Q315" s="1"/>
      <c r="R315" s="1"/>
      <c r="T315" s="1"/>
      <c r="U315" s="4"/>
      <c r="W315" s="5"/>
      <c r="X315" s="5"/>
      <c r="Z315" s="6"/>
      <c r="AA315" s="6"/>
    </row>
    <row r="316" spans="10:27" x14ac:dyDescent="0.25">
      <c r="J316" s="2"/>
      <c r="K316" s="2"/>
      <c r="L316" s="2"/>
      <c r="M316" s="2"/>
      <c r="N316" s="2"/>
      <c r="O316" s="2"/>
      <c r="Q316" s="1"/>
      <c r="R316" s="1"/>
      <c r="T316" s="1"/>
      <c r="U316" s="4"/>
      <c r="W316" s="5"/>
      <c r="X316" s="5"/>
      <c r="Z316" s="6"/>
      <c r="AA316" s="6"/>
    </row>
    <row r="317" spans="10:27" x14ac:dyDescent="0.25">
      <c r="J317" s="2"/>
      <c r="K317" s="2"/>
      <c r="L317" s="2"/>
      <c r="M317" s="2"/>
      <c r="N317" s="2"/>
      <c r="O317" s="2"/>
      <c r="Q317" s="1"/>
      <c r="R317" s="1"/>
      <c r="T317" s="1"/>
      <c r="U317" s="4"/>
      <c r="W317" s="5"/>
      <c r="X317" s="5"/>
      <c r="Z317" s="6"/>
      <c r="AA317" s="6"/>
    </row>
    <row r="318" spans="10:27" x14ac:dyDescent="0.25">
      <c r="J318" s="2"/>
      <c r="K318" s="2"/>
      <c r="L318" s="2"/>
      <c r="M318" s="2"/>
      <c r="N318" s="2"/>
      <c r="O318" s="2"/>
      <c r="Q318" s="1"/>
      <c r="R318" s="1"/>
      <c r="T318" s="1"/>
      <c r="U318" s="4"/>
      <c r="W318" s="5"/>
      <c r="X318" s="5"/>
      <c r="Z318" s="6"/>
      <c r="AA318" s="6"/>
    </row>
    <row r="319" spans="10:27" x14ac:dyDescent="0.25">
      <c r="J319" s="2"/>
      <c r="K319" s="2"/>
      <c r="L319" s="2"/>
      <c r="M319" s="2"/>
      <c r="N319" s="2"/>
      <c r="O319" s="2"/>
      <c r="Q319" s="1"/>
      <c r="R319" s="1"/>
      <c r="T319" s="1"/>
      <c r="U319" s="4"/>
      <c r="W319" s="5"/>
      <c r="X319" s="5"/>
      <c r="Z319" s="6"/>
      <c r="AA319" s="6"/>
    </row>
    <row r="320" spans="10:27" x14ac:dyDescent="0.25">
      <c r="J320" s="2"/>
      <c r="K320" s="2"/>
      <c r="L320" s="2"/>
      <c r="M320" s="2"/>
      <c r="N320" s="2"/>
      <c r="O320" s="2"/>
      <c r="Q320" s="1"/>
      <c r="R320" s="1"/>
      <c r="T320" s="1"/>
      <c r="U320" s="4"/>
      <c r="W320" s="5"/>
      <c r="X320" s="5"/>
      <c r="Z320" s="6"/>
      <c r="AA320" s="6"/>
    </row>
    <row r="321" spans="10:27" x14ac:dyDescent="0.25">
      <c r="J321" s="2"/>
      <c r="K321" s="2"/>
      <c r="L321" s="2"/>
      <c r="M321" s="2"/>
      <c r="N321" s="2"/>
      <c r="O321" s="2"/>
      <c r="Q321" s="1"/>
      <c r="R321" s="1"/>
      <c r="T321" s="1"/>
      <c r="U321" s="4"/>
      <c r="W321" s="5"/>
      <c r="X321" s="5"/>
      <c r="Z321" s="6"/>
      <c r="AA321" s="6"/>
    </row>
    <row r="322" spans="10:27" x14ac:dyDescent="0.25">
      <c r="J322" s="2"/>
      <c r="K322" s="2"/>
      <c r="L322" s="2"/>
      <c r="M322" s="2"/>
      <c r="N322" s="2"/>
      <c r="O322" s="2"/>
      <c r="Q322" s="1"/>
      <c r="R322" s="1"/>
      <c r="T322" s="1"/>
      <c r="U322" s="4"/>
      <c r="W322" s="5"/>
      <c r="X322" s="5"/>
      <c r="Z322" s="6"/>
      <c r="AA322" s="6"/>
    </row>
    <row r="323" spans="10:27" x14ac:dyDescent="0.25">
      <c r="J323" s="2"/>
      <c r="K323" s="2"/>
      <c r="L323" s="2"/>
      <c r="M323" s="2"/>
      <c r="N323" s="2"/>
      <c r="O323" s="2"/>
      <c r="Q323" s="1"/>
      <c r="R323" s="1"/>
      <c r="T323" s="1"/>
      <c r="U323" s="4"/>
      <c r="W323" s="5"/>
      <c r="X323" s="5"/>
      <c r="Z323" s="6"/>
      <c r="AA323" s="6"/>
    </row>
    <row r="324" spans="10:27" x14ac:dyDescent="0.25">
      <c r="J324" s="2"/>
      <c r="K324" s="2"/>
      <c r="L324" s="2"/>
      <c r="M324" s="2"/>
      <c r="N324" s="2"/>
      <c r="O324" s="2"/>
      <c r="Q324" s="1"/>
      <c r="R324" s="1"/>
      <c r="T324" s="1"/>
      <c r="U324" s="4"/>
      <c r="W324" s="5"/>
      <c r="X324" s="5"/>
      <c r="Z324" s="6"/>
      <c r="AA324" s="6"/>
    </row>
    <row r="325" spans="10:27" x14ac:dyDescent="0.25">
      <c r="J325" s="2"/>
      <c r="K325" s="2"/>
      <c r="L325" s="2"/>
      <c r="M325" s="2"/>
      <c r="N325" s="2"/>
      <c r="O325" s="2"/>
      <c r="Q325" s="1"/>
      <c r="R325" s="1"/>
      <c r="T325" s="1"/>
      <c r="U325" s="4"/>
      <c r="W325" s="5"/>
      <c r="X325" s="5"/>
      <c r="Z325" s="6"/>
      <c r="AA325" s="6"/>
    </row>
    <row r="326" spans="10:27" x14ac:dyDescent="0.25">
      <c r="J326" s="2"/>
      <c r="K326" s="2"/>
      <c r="L326" s="2"/>
      <c r="M326" s="2"/>
      <c r="N326" s="2"/>
      <c r="O326" s="2"/>
      <c r="Q326" s="1"/>
      <c r="R326" s="1"/>
      <c r="T326" s="1"/>
      <c r="U326" s="4"/>
      <c r="W326" s="5"/>
      <c r="X326" s="5"/>
      <c r="Z326" s="6"/>
      <c r="AA326" s="6"/>
    </row>
    <row r="327" spans="10:27" x14ac:dyDescent="0.25">
      <c r="J327" s="2"/>
      <c r="K327" s="2"/>
      <c r="L327" s="2"/>
      <c r="M327" s="2"/>
      <c r="N327" s="2"/>
      <c r="O327" s="2"/>
      <c r="Q327" s="1"/>
      <c r="R327" s="1"/>
      <c r="T327" s="1"/>
      <c r="U327" s="4"/>
      <c r="W327" s="5"/>
      <c r="X327" s="5"/>
      <c r="Z327" s="6"/>
      <c r="AA327" s="6"/>
    </row>
    <row r="328" spans="10:27" x14ac:dyDescent="0.25">
      <c r="J328" s="2"/>
      <c r="K328" s="2"/>
      <c r="L328" s="2"/>
      <c r="M328" s="2"/>
      <c r="N328" s="2"/>
      <c r="O328" s="2"/>
      <c r="Q328" s="1"/>
      <c r="R328" s="1"/>
      <c r="T328" s="1"/>
      <c r="U328" s="4"/>
      <c r="W328" s="5"/>
      <c r="X328" s="5"/>
      <c r="Z328" s="6"/>
      <c r="AA328" s="6"/>
    </row>
    <row r="329" spans="10:27" x14ac:dyDescent="0.25">
      <c r="J329" s="2"/>
      <c r="K329" s="2"/>
      <c r="L329" s="2"/>
      <c r="M329" s="2"/>
      <c r="N329" s="2"/>
      <c r="O329" s="2"/>
      <c r="Q329" s="1"/>
      <c r="R329" s="1"/>
      <c r="T329" s="1"/>
      <c r="U329" s="4"/>
      <c r="W329" s="5"/>
      <c r="X329" s="5"/>
      <c r="Z329" s="6"/>
      <c r="AA329" s="6"/>
    </row>
    <row r="330" spans="10:27" x14ac:dyDescent="0.25">
      <c r="J330" s="2"/>
      <c r="K330" s="2"/>
      <c r="L330" s="2"/>
      <c r="M330" s="2"/>
      <c r="N330" s="2"/>
      <c r="O330" s="2"/>
      <c r="Q330" s="1"/>
      <c r="R330" s="1"/>
      <c r="T330" s="1"/>
      <c r="U330" s="4"/>
      <c r="W330" s="5"/>
      <c r="X330" s="5"/>
      <c r="Z330" s="6"/>
      <c r="AA330" s="6"/>
    </row>
    <row r="331" spans="10:27" x14ac:dyDescent="0.25">
      <c r="J331" s="2"/>
      <c r="K331" s="2"/>
      <c r="L331" s="2"/>
      <c r="M331" s="2"/>
      <c r="N331" s="2"/>
      <c r="O331" s="2"/>
      <c r="Q331" s="1"/>
      <c r="R331" s="1"/>
      <c r="T331" s="1"/>
      <c r="U331" s="4"/>
      <c r="W331" s="5"/>
      <c r="X331" s="5"/>
      <c r="Z331" s="6"/>
      <c r="AA331" s="6"/>
    </row>
    <row r="332" spans="10:27" x14ac:dyDescent="0.25">
      <c r="J332" s="2"/>
      <c r="K332" s="2"/>
      <c r="L332" s="2"/>
      <c r="M332" s="2"/>
      <c r="N332" s="2"/>
      <c r="O332" s="2"/>
      <c r="Q332" s="1"/>
      <c r="R332" s="1"/>
      <c r="T332" s="1"/>
      <c r="U332" s="4"/>
      <c r="W332" s="5"/>
      <c r="X332" s="5"/>
      <c r="Z332" s="6"/>
      <c r="AA332" s="6"/>
    </row>
    <row r="333" spans="10:27" x14ac:dyDescent="0.25">
      <c r="J333" s="2"/>
      <c r="K333" s="2"/>
      <c r="L333" s="2"/>
      <c r="M333" s="2"/>
      <c r="N333" s="2"/>
      <c r="O333" s="2"/>
      <c r="Q333" s="1"/>
      <c r="R333" s="1"/>
      <c r="T333" s="1"/>
      <c r="U333" s="4"/>
      <c r="W333" s="5"/>
      <c r="X333" s="5"/>
      <c r="Z333" s="6"/>
      <c r="AA333" s="6"/>
    </row>
    <row r="334" spans="10:27" x14ac:dyDescent="0.25">
      <c r="J334" s="2"/>
      <c r="K334" s="2"/>
      <c r="L334" s="2"/>
      <c r="M334" s="2"/>
      <c r="N334" s="2"/>
      <c r="O334" s="2"/>
      <c r="Q334" s="1"/>
      <c r="R334" s="1"/>
      <c r="T334" s="1"/>
      <c r="U334" s="4"/>
      <c r="W334" s="5"/>
      <c r="X334" s="5"/>
      <c r="Z334" s="6"/>
      <c r="AA334" s="6"/>
    </row>
    <row r="335" spans="10:27" x14ac:dyDescent="0.25">
      <c r="J335" s="2"/>
      <c r="K335" s="2"/>
      <c r="L335" s="2"/>
      <c r="M335" s="2"/>
      <c r="N335" s="2"/>
      <c r="O335" s="2"/>
      <c r="Q335" s="1"/>
      <c r="R335" s="1"/>
      <c r="T335" s="1"/>
      <c r="U335" s="4"/>
      <c r="W335" s="5"/>
      <c r="X335" s="5"/>
      <c r="Z335" s="6"/>
      <c r="AA335" s="6"/>
    </row>
    <row r="336" spans="10:27" x14ac:dyDescent="0.25">
      <c r="J336" s="2"/>
      <c r="K336" s="2"/>
      <c r="L336" s="2"/>
      <c r="M336" s="2"/>
      <c r="N336" s="2"/>
      <c r="O336" s="2"/>
      <c r="Q336" s="1"/>
      <c r="R336" s="1"/>
      <c r="T336" s="1"/>
      <c r="U336" s="4"/>
      <c r="W336" s="5"/>
      <c r="X336" s="5"/>
      <c r="Z336" s="6"/>
      <c r="AA336" s="6"/>
    </row>
    <row r="337" spans="10:27" x14ac:dyDescent="0.25">
      <c r="J337" s="2"/>
      <c r="K337" s="2"/>
      <c r="L337" s="2"/>
      <c r="M337" s="2"/>
      <c r="N337" s="2"/>
      <c r="O337" s="2"/>
      <c r="Q337" s="1"/>
      <c r="R337" s="1"/>
      <c r="T337" s="1"/>
      <c r="U337" s="4"/>
      <c r="W337" s="5"/>
      <c r="X337" s="5"/>
      <c r="Z337" s="6"/>
      <c r="AA337" s="6"/>
    </row>
    <row r="338" spans="10:27" x14ac:dyDescent="0.25">
      <c r="J338" s="2"/>
      <c r="K338" s="2"/>
      <c r="L338" s="2"/>
      <c r="M338" s="2"/>
      <c r="N338" s="2"/>
      <c r="O338" s="2"/>
      <c r="Q338" s="1"/>
      <c r="R338" s="1"/>
      <c r="T338" s="1"/>
      <c r="U338" s="4"/>
      <c r="W338" s="5"/>
      <c r="X338" s="5"/>
      <c r="Z338" s="6"/>
      <c r="AA338" s="6"/>
    </row>
    <row r="339" spans="10:27" x14ac:dyDescent="0.25">
      <c r="J339" s="2"/>
      <c r="K339" s="2"/>
      <c r="L339" s="2"/>
      <c r="M339" s="2"/>
      <c r="N339" s="2"/>
      <c r="O339" s="2"/>
      <c r="Q339" s="1"/>
      <c r="R339" s="1"/>
      <c r="T339" s="1"/>
      <c r="U339" s="4"/>
      <c r="W339" s="5"/>
      <c r="X339" s="5"/>
      <c r="Z339" s="6"/>
      <c r="AA339" s="6"/>
    </row>
    <row r="340" spans="10:27" x14ac:dyDescent="0.25">
      <c r="J340" s="2"/>
      <c r="K340" s="2"/>
      <c r="L340" s="2"/>
      <c r="M340" s="2"/>
      <c r="N340" s="2"/>
      <c r="O340" s="2"/>
      <c r="Q340" s="1"/>
      <c r="R340" s="1"/>
      <c r="T340" s="1"/>
      <c r="U340" s="4"/>
      <c r="W340" s="5"/>
      <c r="X340" s="5"/>
      <c r="Z340" s="6"/>
      <c r="AA340" s="6"/>
    </row>
    <row r="341" spans="10:27" x14ac:dyDescent="0.25">
      <c r="J341" s="2"/>
      <c r="K341" s="2"/>
      <c r="L341" s="2"/>
      <c r="M341" s="2"/>
      <c r="N341" s="2"/>
      <c r="O341" s="2"/>
      <c r="Q341" s="1"/>
      <c r="R341" s="1"/>
      <c r="T341" s="1"/>
      <c r="U341" s="4"/>
      <c r="W341" s="5"/>
      <c r="X341" s="5"/>
      <c r="Z341" s="6"/>
      <c r="AA341" s="6"/>
    </row>
    <row r="342" spans="10:27" x14ac:dyDescent="0.25">
      <c r="J342" s="2"/>
      <c r="K342" s="2"/>
      <c r="L342" s="2"/>
      <c r="M342" s="2"/>
      <c r="N342" s="2"/>
      <c r="O342" s="2"/>
      <c r="Q342" s="1"/>
      <c r="R342" s="1"/>
      <c r="T342" s="1"/>
      <c r="U342" s="4"/>
      <c r="W342" s="5"/>
      <c r="X342" s="5"/>
      <c r="Z342" s="6"/>
      <c r="AA342" s="6"/>
    </row>
    <row r="343" spans="10:27" x14ac:dyDescent="0.25">
      <c r="J343" s="2"/>
      <c r="K343" s="2"/>
      <c r="L343" s="2"/>
      <c r="M343" s="2"/>
      <c r="N343" s="2"/>
      <c r="O343" s="2"/>
      <c r="Q343" s="1"/>
      <c r="R343" s="1"/>
      <c r="T343" s="1"/>
      <c r="U343" s="4"/>
      <c r="W343" s="5"/>
      <c r="X343" s="5"/>
      <c r="Z343" s="6"/>
      <c r="AA343" s="6"/>
    </row>
    <row r="344" spans="10:27" x14ac:dyDescent="0.25">
      <c r="J344" s="2"/>
      <c r="K344" s="2"/>
      <c r="L344" s="2"/>
      <c r="M344" s="2"/>
      <c r="N344" s="2"/>
      <c r="O344" s="2"/>
      <c r="Q344" s="1"/>
      <c r="R344" s="1"/>
      <c r="T344" s="1"/>
      <c r="U344" s="4"/>
      <c r="W344" s="5"/>
      <c r="X344" s="5"/>
      <c r="Z344" s="6"/>
      <c r="AA344" s="6"/>
    </row>
    <row r="345" spans="10:27" x14ac:dyDescent="0.25">
      <c r="J345" s="2"/>
      <c r="K345" s="2"/>
      <c r="L345" s="2"/>
      <c r="M345" s="2"/>
      <c r="N345" s="2"/>
      <c r="O345" s="2"/>
      <c r="Q345" s="1"/>
      <c r="R345" s="1"/>
      <c r="T345" s="1"/>
      <c r="U345" s="4"/>
      <c r="W345" s="5"/>
      <c r="X345" s="5"/>
      <c r="Z345" s="6"/>
      <c r="AA345" s="6"/>
    </row>
    <row r="346" spans="10:27" x14ac:dyDescent="0.25">
      <c r="J346" s="2"/>
      <c r="K346" s="2"/>
      <c r="L346" s="2"/>
      <c r="M346" s="2"/>
      <c r="N346" s="2"/>
      <c r="O346" s="2"/>
      <c r="Q346" s="1"/>
      <c r="R346" s="1"/>
      <c r="T346" s="1"/>
      <c r="U346" s="4"/>
      <c r="W346" s="5"/>
      <c r="X346" s="5"/>
      <c r="Z346" s="6"/>
      <c r="AA346" s="6"/>
    </row>
    <row r="347" spans="10:27" x14ac:dyDescent="0.25">
      <c r="J347" s="2"/>
      <c r="K347" s="2"/>
      <c r="L347" s="2"/>
      <c r="M347" s="2"/>
      <c r="N347" s="2"/>
      <c r="O347" s="2"/>
      <c r="Q347" s="1"/>
      <c r="R347" s="1"/>
      <c r="T347" s="1"/>
      <c r="U347" s="4"/>
      <c r="W347" s="5"/>
      <c r="X347" s="5"/>
      <c r="Z347" s="6"/>
      <c r="AA347" s="6"/>
    </row>
    <row r="348" spans="10:27" x14ac:dyDescent="0.25">
      <c r="J348" s="2"/>
      <c r="K348" s="2"/>
      <c r="L348" s="2"/>
      <c r="M348" s="2"/>
      <c r="N348" s="2"/>
      <c r="O348" s="2"/>
      <c r="Q348" s="1"/>
      <c r="R348" s="1"/>
      <c r="T348" s="1"/>
      <c r="U348" s="4"/>
      <c r="W348" s="5"/>
      <c r="X348" s="5"/>
      <c r="Z348" s="6"/>
      <c r="AA348" s="6"/>
    </row>
    <row r="349" spans="10:27" x14ac:dyDescent="0.25">
      <c r="J349" s="2"/>
      <c r="K349" s="2"/>
      <c r="L349" s="2"/>
      <c r="M349" s="2"/>
      <c r="N349" s="2"/>
      <c r="O349" s="2"/>
      <c r="Q349" s="1"/>
      <c r="R349" s="1"/>
      <c r="T349" s="1"/>
      <c r="U349" s="4"/>
      <c r="W349" s="5"/>
      <c r="X349" s="5"/>
      <c r="Z349" s="6"/>
      <c r="AA349" s="6"/>
    </row>
    <row r="350" spans="10:27" x14ac:dyDescent="0.25">
      <c r="J350" s="2"/>
      <c r="K350" s="2"/>
      <c r="L350" s="2"/>
      <c r="M350" s="2"/>
      <c r="N350" s="2"/>
      <c r="O350" s="2"/>
      <c r="Q350" s="1"/>
      <c r="R350" s="1"/>
      <c r="T350" s="1"/>
      <c r="U350" s="4"/>
      <c r="W350" s="5"/>
      <c r="X350" s="5"/>
      <c r="Z350" s="6"/>
      <c r="AA350" s="6"/>
    </row>
    <row r="351" spans="10:27" x14ac:dyDescent="0.25">
      <c r="J351" s="2"/>
      <c r="K351" s="2"/>
      <c r="L351" s="2"/>
      <c r="M351" s="2"/>
      <c r="N351" s="2"/>
      <c r="O351" s="2"/>
      <c r="Q351" s="1"/>
      <c r="R351" s="1"/>
      <c r="T351" s="1"/>
      <c r="U351" s="4"/>
      <c r="W351" s="5"/>
      <c r="X351" s="5"/>
      <c r="Z351" s="6"/>
      <c r="AA351" s="6"/>
    </row>
    <row r="352" spans="10:27" x14ac:dyDescent="0.25">
      <c r="J352" s="2"/>
      <c r="K352" s="2"/>
      <c r="L352" s="2"/>
      <c r="M352" s="2"/>
      <c r="N352" s="2"/>
      <c r="O352" s="2"/>
      <c r="Q352" s="1"/>
      <c r="R352" s="1"/>
      <c r="T352" s="1"/>
      <c r="U352" s="4"/>
      <c r="W352" s="5"/>
      <c r="X352" s="5"/>
      <c r="Z352" s="6"/>
      <c r="AA352" s="6"/>
    </row>
    <row r="353" spans="10:27" x14ac:dyDescent="0.25">
      <c r="J353" s="2"/>
      <c r="K353" s="2"/>
      <c r="L353" s="2"/>
      <c r="M353" s="2"/>
      <c r="N353" s="2"/>
      <c r="O353" s="2"/>
      <c r="Q353" s="1"/>
      <c r="R353" s="1"/>
      <c r="T353" s="1"/>
      <c r="U353" s="4"/>
      <c r="W353" s="5"/>
      <c r="X353" s="5"/>
      <c r="Z353" s="6"/>
      <c r="AA353" s="6"/>
    </row>
    <row r="354" spans="10:27" x14ac:dyDescent="0.25">
      <c r="J354" s="2"/>
      <c r="K354" s="2"/>
      <c r="L354" s="2"/>
      <c r="M354" s="2"/>
      <c r="N354" s="2"/>
      <c r="O354" s="2"/>
      <c r="Q354" s="1"/>
      <c r="R354" s="1"/>
      <c r="T354" s="1"/>
      <c r="U354" s="4"/>
      <c r="W354" s="5"/>
      <c r="X354" s="5"/>
      <c r="Z354" s="6"/>
      <c r="AA354" s="6"/>
    </row>
    <row r="355" spans="10:27" x14ac:dyDescent="0.25">
      <c r="J355" s="2"/>
      <c r="K355" s="2"/>
      <c r="L355" s="2"/>
      <c r="M355" s="2"/>
      <c r="N355" s="2"/>
      <c r="O355" s="2"/>
      <c r="Q355" s="1"/>
      <c r="R355" s="1"/>
      <c r="T355" s="1"/>
      <c r="U355" s="4"/>
      <c r="W355" s="5"/>
      <c r="X355" s="5"/>
      <c r="Z355" s="6"/>
      <c r="AA355" s="6"/>
    </row>
    <row r="356" spans="10:27" x14ac:dyDescent="0.25">
      <c r="J356" s="2"/>
      <c r="K356" s="2"/>
      <c r="L356" s="2"/>
      <c r="M356" s="2"/>
      <c r="N356" s="2"/>
      <c r="O356" s="2"/>
      <c r="Q356" s="1"/>
      <c r="R356" s="1"/>
      <c r="T356" s="1"/>
      <c r="U356" s="4"/>
      <c r="W356" s="5"/>
      <c r="X356" s="5"/>
      <c r="Z356" s="6"/>
      <c r="AA356" s="6"/>
    </row>
    <row r="357" spans="10:27" x14ac:dyDescent="0.25">
      <c r="J357" s="2"/>
      <c r="K357" s="2"/>
      <c r="L357" s="2"/>
      <c r="M357" s="2"/>
      <c r="N357" s="2"/>
      <c r="O357" s="2"/>
      <c r="Q357" s="1"/>
      <c r="R357" s="1"/>
      <c r="T357" s="1"/>
      <c r="U357" s="4"/>
      <c r="W357" s="5"/>
      <c r="X357" s="5"/>
      <c r="Z357" s="6"/>
      <c r="AA357" s="6"/>
    </row>
    <row r="358" spans="10:27" x14ac:dyDescent="0.25">
      <c r="J358" s="2"/>
      <c r="K358" s="2"/>
      <c r="L358" s="2"/>
      <c r="M358" s="2"/>
      <c r="N358" s="2"/>
      <c r="O358" s="2"/>
      <c r="Q358" s="1"/>
      <c r="R358" s="1"/>
      <c r="T358" s="1"/>
      <c r="U358" s="4"/>
      <c r="W358" s="5"/>
      <c r="X358" s="5"/>
      <c r="Z358" s="6"/>
      <c r="AA358" s="6"/>
    </row>
    <row r="359" spans="10:27" x14ac:dyDescent="0.25">
      <c r="J359" s="2"/>
      <c r="K359" s="2"/>
      <c r="L359" s="2"/>
      <c r="M359" s="2"/>
      <c r="N359" s="2"/>
      <c r="O359" s="2"/>
      <c r="Q359" s="1"/>
      <c r="R359" s="1"/>
      <c r="T359" s="1"/>
      <c r="U359" s="4"/>
      <c r="W359" s="5"/>
      <c r="X359" s="5"/>
      <c r="Z359" s="6"/>
      <c r="AA359" s="6"/>
    </row>
    <row r="360" spans="10:27" x14ac:dyDescent="0.25">
      <c r="J360" s="2"/>
      <c r="K360" s="2"/>
      <c r="L360" s="2"/>
      <c r="M360" s="2"/>
      <c r="N360" s="2"/>
      <c r="O360" s="2"/>
      <c r="Q360" s="1"/>
      <c r="R360" s="1"/>
      <c r="T360" s="1"/>
      <c r="U360" s="4"/>
      <c r="W360" s="5"/>
      <c r="X360" s="5"/>
      <c r="Z360" s="6"/>
      <c r="AA360" s="6"/>
    </row>
    <row r="361" spans="10:27" x14ac:dyDescent="0.25">
      <c r="J361" s="2"/>
      <c r="K361" s="2"/>
      <c r="L361" s="2"/>
      <c r="M361" s="2"/>
      <c r="N361" s="2"/>
      <c r="O361" s="2"/>
      <c r="Q361" s="1"/>
      <c r="R361" s="1"/>
      <c r="T361" s="1"/>
      <c r="U361" s="4"/>
      <c r="W361" s="5"/>
      <c r="X361" s="5"/>
      <c r="Z361" s="6"/>
      <c r="AA361" s="6"/>
    </row>
    <row r="362" spans="10:27" x14ac:dyDescent="0.25">
      <c r="J362" s="2"/>
      <c r="K362" s="2"/>
      <c r="L362" s="2"/>
      <c r="M362" s="2"/>
      <c r="N362" s="2"/>
      <c r="O362" s="2"/>
      <c r="Q362" s="1"/>
      <c r="R362" s="1"/>
      <c r="T362" s="1"/>
      <c r="U362" s="4"/>
      <c r="W362" s="5"/>
      <c r="X362" s="5"/>
      <c r="Z362" s="6"/>
      <c r="AA362" s="6"/>
    </row>
    <row r="363" spans="10:27" x14ac:dyDescent="0.25">
      <c r="J363" s="2"/>
      <c r="K363" s="2"/>
      <c r="L363" s="2"/>
      <c r="M363" s="2"/>
      <c r="N363" s="2"/>
      <c r="O363" s="2"/>
      <c r="Q363" s="1"/>
      <c r="R363" s="1"/>
      <c r="T363" s="1"/>
      <c r="U363" s="4"/>
      <c r="W363" s="5"/>
      <c r="X363" s="5"/>
      <c r="Z363" s="6"/>
      <c r="AA363" s="6"/>
    </row>
    <row r="364" spans="10:27" x14ac:dyDescent="0.25">
      <c r="J364" s="2"/>
      <c r="K364" s="2"/>
      <c r="L364" s="2"/>
      <c r="M364" s="2"/>
      <c r="N364" s="2"/>
      <c r="O364" s="2"/>
      <c r="Q364" s="1"/>
      <c r="R364" s="1"/>
      <c r="T364" s="1"/>
      <c r="U364" s="4"/>
      <c r="W364" s="5"/>
      <c r="X364" s="5"/>
      <c r="Z364" s="6"/>
      <c r="AA364" s="6"/>
    </row>
    <row r="365" spans="10:27" x14ac:dyDescent="0.25">
      <c r="J365" s="2"/>
      <c r="K365" s="2"/>
      <c r="L365" s="2"/>
      <c r="M365" s="2"/>
      <c r="N365" s="2"/>
      <c r="O365" s="2"/>
      <c r="Q365" s="1"/>
      <c r="R365" s="1"/>
      <c r="T365" s="1"/>
      <c r="U365" s="4"/>
      <c r="W365" s="5"/>
      <c r="X365" s="5"/>
      <c r="Z365" s="6"/>
      <c r="AA365" s="6"/>
    </row>
    <row r="366" spans="10:27" x14ac:dyDescent="0.25">
      <c r="J366" s="2"/>
      <c r="K366" s="2"/>
      <c r="L366" s="2"/>
      <c r="M366" s="2"/>
      <c r="N366" s="2"/>
      <c r="O366" s="2"/>
      <c r="Q366" s="1"/>
      <c r="R366" s="1"/>
      <c r="T366" s="1"/>
      <c r="U366" s="4"/>
      <c r="W366" s="5"/>
      <c r="X366" s="5"/>
      <c r="Z366" s="6"/>
      <c r="AA366" s="6"/>
    </row>
    <row r="367" spans="10:27" x14ac:dyDescent="0.25">
      <c r="J367" s="2"/>
      <c r="K367" s="2"/>
      <c r="L367" s="2"/>
      <c r="M367" s="2"/>
      <c r="N367" s="2"/>
      <c r="O367" s="2"/>
      <c r="Q367" s="1"/>
      <c r="R367" s="1"/>
      <c r="T367" s="1"/>
      <c r="U367" s="4"/>
      <c r="W367" s="5"/>
      <c r="X367" s="5"/>
      <c r="Z367" s="6"/>
      <c r="AA367" s="6"/>
    </row>
    <row r="368" spans="10:27" x14ac:dyDescent="0.25">
      <c r="J368" s="2"/>
      <c r="K368" s="2"/>
      <c r="L368" s="2"/>
      <c r="M368" s="2"/>
      <c r="N368" s="2"/>
      <c r="O368" s="2"/>
      <c r="Q368" s="1"/>
      <c r="R368" s="1"/>
      <c r="T368" s="1"/>
      <c r="U368" s="4"/>
      <c r="W368" s="5"/>
      <c r="X368" s="5"/>
      <c r="Z368" s="6"/>
      <c r="AA368" s="6"/>
    </row>
    <row r="369" spans="10:27" x14ac:dyDescent="0.25">
      <c r="J369" s="2"/>
      <c r="K369" s="2"/>
      <c r="L369" s="2"/>
      <c r="M369" s="2"/>
      <c r="N369" s="2"/>
      <c r="O369" s="2"/>
      <c r="Q369" s="1"/>
      <c r="R369" s="1"/>
      <c r="T369" s="1"/>
      <c r="U369" s="4"/>
      <c r="W369" s="5"/>
      <c r="X369" s="5"/>
      <c r="Z369" s="6"/>
      <c r="AA369" s="6"/>
    </row>
    <row r="370" spans="10:27" x14ac:dyDescent="0.25">
      <c r="J370" s="2"/>
      <c r="K370" s="2"/>
      <c r="L370" s="2"/>
      <c r="M370" s="2"/>
      <c r="N370" s="2"/>
      <c r="O370" s="2"/>
      <c r="Q370" s="1"/>
      <c r="R370" s="1"/>
      <c r="T370" s="1"/>
      <c r="U370" s="4"/>
      <c r="W370" s="5"/>
      <c r="X370" s="5"/>
      <c r="Z370" s="6"/>
      <c r="AA370" s="6"/>
    </row>
    <row r="371" spans="10:27" x14ac:dyDescent="0.25">
      <c r="J371" s="2"/>
      <c r="K371" s="2"/>
      <c r="L371" s="2"/>
      <c r="M371" s="2"/>
      <c r="N371" s="2"/>
      <c r="O371" s="2"/>
      <c r="Q371" s="1"/>
      <c r="R371" s="1"/>
      <c r="T371" s="1"/>
      <c r="U371" s="4"/>
      <c r="W371" s="5"/>
      <c r="X371" s="5"/>
      <c r="Z371" s="6"/>
      <c r="AA371" s="6"/>
    </row>
    <row r="372" spans="10:27" x14ac:dyDescent="0.25">
      <c r="J372" s="2"/>
      <c r="K372" s="2"/>
      <c r="L372" s="2"/>
      <c r="M372" s="2"/>
      <c r="N372" s="2"/>
      <c r="O372" s="2"/>
      <c r="Q372" s="1"/>
      <c r="R372" s="1"/>
      <c r="T372" s="1"/>
      <c r="U372" s="4"/>
      <c r="W372" s="5"/>
      <c r="X372" s="5"/>
      <c r="Z372" s="6"/>
      <c r="AA372" s="6"/>
    </row>
    <row r="373" spans="10:27" x14ac:dyDescent="0.25">
      <c r="J373" s="2"/>
      <c r="K373" s="2"/>
      <c r="L373" s="2"/>
      <c r="M373" s="2"/>
      <c r="N373" s="2"/>
      <c r="O373" s="2"/>
      <c r="Q373" s="1"/>
      <c r="R373" s="1"/>
      <c r="T373" s="1"/>
      <c r="U373" s="4"/>
      <c r="W373" s="5"/>
      <c r="X373" s="5"/>
      <c r="Z373" s="6"/>
      <c r="AA373" s="6"/>
    </row>
    <row r="374" spans="10:27" x14ac:dyDescent="0.25">
      <c r="J374" s="2"/>
      <c r="K374" s="2"/>
      <c r="L374" s="2"/>
      <c r="M374" s="2"/>
      <c r="N374" s="2"/>
      <c r="O374" s="2"/>
      <c r="Q374" s="1"/>
      <c r="R374" s="1"/>
      <c r="T374" s="1"/>
      <c r="U374" s="4"/>
      <c r="W374" s="5"/>
      <c r="X374" s="5"/>
      <c r="Z374" s="6"/>
      <c r="AA374" s="6"/>
    </row>
    <row r="375" spans="10:27" x14ac:dyDescent="0.25">
      <c r="J375" s="2"/>
      <c r="K375" s="2"/>
      <c r="L375" s="2"/>
      <c r="M375" s="2"/>
      <c r="N375" s="2"/>
      <c r="O375" s="2"/>
      <c r="Q375" s="1"/>
      <c r="R375" s="1"/>
      <c r="T375" s="1"/>
      <c r="U375" s="4"/>
      <c r="W375" s="5"/>
      <c r="X375" s="5"/>
      <c r="Z375" s="6"/>
      <c r="AA375" s="6"/>
    </row>
    <row r="376" spans="10:27" x14ac:dyDescent="0.25">
      <c r="J376" s="2"/>
      <c r="K376" s="2"/>
      <c r="L376" s="2"/>
      <c r="M376" s="2"/>
      <c r="N376" s="2"/>
      <c r="O376" s="2"/>
      <c r="Q376" s="1"/>
      <c r="R376" s="1"/>
      <c r="T376" s="1"/>
      <c r="U376" s="4"/>
      <c r="W376" s="5"/>
      <c r="X376" s="5"/>
      <c r="Z376" s="6"/>
      <c r="AA376" s="6"/>
    </row>
    <row r="377" spans="10:27" x14ac:dyDescent="0.25">
      <c r="J377" s="2"/>
      <c r="K377" s="2"/>
      <c r="L377" s="2"/>
      <c r="M377" s="2"/>
      <c r="N377" s="2"/>
      <c r="O377" s="2"/>
      <c r="Q377" s="1"/>
      <c r="R377" s="1"/>
      <c r="T377" s="1"/>
      <c r="U377" s="4"/>
      <c r="W377" s="5"/>
      <c r="X377" s="5"/>
      <c r="Z377" s="6"/>
      <c r="AA377" s="6"/>
    </row>
    <row r="378" spans="10:27" x14ac:dyDescent="0.25">
      <c r="J378" s="2"/>
      <c r="K378" s="2"/>
      <c r="L378" s="2"/>
      <c r="M378" s="2"/>
      <c r="N378" s="2"/>
      <c r="O378" s="2"/>
      <c r="Q378" s="1"/>
      <c r="R378" s="1"/>
      <c r="T378" s="1"/>
      <c r="U378" s="4"/>
      <c r="W378" s="5"/>
      <c r="X378" s="5"/>
      <c r="Z378" s="6"/>
      <c r="AA378" s="6"/>
    </row>
    <row r="379" spans="10:27" x14ac:dyDescent="0.25">
      <c r="J379" s="2"/>
      <c r="K379" s="2"/>
      <c r="L379" s="2"/>
      <c r="M379" s="2"/>
      <c r="N379" s="2"/>
      <c r="O379" s="2"/>
      <c r="Q379" s="1"/>
      <c r="R379" s="1"/>
      <c r="T379" s="1"/>
      <c r="U379" s="4"/>
      <c r="W379" s="5"/>
      <c r="X379" s="5"/>
      <c r="Z379" s="6"/>
      <c r="AA379" s="6"/>
    </row>
    <row r="380" spans="10:27" x14ac:dyDescent="0.25">
      <c r="J380" s="2"/>
      <c r="K380" s="2"/>
      <c r="L380" s="2"/>
      <c r="M380" s="2"/>
      <c r="N380" s="2"/>
      <c r="O380" s="2"/>
      <c r="Q380" s="1"/>
      <c r="R380" s="1"/>
      <c r="T380" s="1"/>
      <c r="U380" s="4"/>
      <c r="W380" s="5"/>
      <c r="X380" s="5"/>
      <c r="Z380" s="6"/>
      <c r="AA380" s="6"/>
    </row>
    <row r="381" spans="10:27" x14ac:dyDescent="0.25">
      <c r="J381" s="2"/>
      <c r="K381" s="2"/>
      <c r="L381" s="2"/>
      <c r="M381" s="2"/>
      <c r="N381" s="2"/>
      <c r="O381" s="2"/>
      <c r="Q381" s="1"/>
      <c r="R381" s="1"/>
      <c r="T381" s="1"/>
      <c r="U381" s="4"/>
      <c r="W381" s="5"/>
      <c r="X381" s="5"/>
      <c r="Z381" s="6"/>
      <c r="AA381" s="6"/>
    </row>
    <row r="382" spans="10:27" x14ac:dyDescent="0.25">
      <c r="J382" s="2"/>
      <c r="K382" s="2"/>
      <c r="L382" s="2"/>
      <c r="M382" s="2"/>
      <c r="N382" s="2"/>
      <c r="O382" s="2"/>
      <c r="Q382" s="1"/>
      <c r="R382" s="1"/>
      <c r="T382" s="1"/>
      <c r="U382" s="4"/>
      <c r="W382" s="5"/>
      <c r="X382" s="5"/>
      <c r="Z382" s="6"/>
      <c r="AA382" s="6"/>
    </row>
    <row r="383" spans="10:27" x14ac:dyDescent="0.25">
      <c r="J383" s="2"/>
      <c r="K383" s="2"/>
      <c r="L383" s="2"/>
      <c r="M383" s="2"/>
      <c r="N383" s="2"/>
      <c r="O383" s="2"/>
      <c r="Q383" s="1"/>
      <c r="R383" s="1"/>
      <c r="T383" s="1"/>
      <c r="U383" s="4"/>
      <c r="W383" s="5"/>
      <c r="X383" s="5"/>
      <c r="Z383" s="6"/>
      <c r="AA383" s="6"/>
    </row>
    <row r="384" spans="10:27" x14ac:dyDescent="0.25">
      <c r="J384" s="2"/>
      <c r="K384" s="2"/>
      <c r="L384" s="2"/>
      <c r="M384" s="2"/>
      <c r="N384" s="2"/>
      <c r="O384" s="2"/>
      <c r="Q384" s="1"/>
      <c r="R384" s="1"/>
      <c r="T384" s="1"/>
      <c r="U384" s="4"/>
      <c r="W384" s="5"/>
      <c r="X384" s="5"/>
      <c r="Z384" s="6"/>
      <c r="AA384" s="6"/>
    </row>
    <row r="385" spans="10:27" x14ac:dyDescent="0.25">
      <c r="J385" s="2"/>
      <c r="K385" s="2"/>
      <c r="L385" s="2"/>
      <c r="M385" s="2"/>
      <c r="N385" s="2"/>
      <c r="O385" s="2"/>
      <c r="Q385" s="1"/>
      <c r="R385" s="1"/>
      <c r="T385" s="1"/>
      <c r="U385" s="4"/>
      <c r="W385" s="5"/>
      <c r="X385" s="5"/>
      <c r="Z385" s="6"/>
      <c r="AA385" s="6"/>
    </row>
    <row r="386" spans="10:27" x14ac:dyDescent="0.25">
      <c r="J386" s="2"/>
      <c r="K386" s="2"/>
      <c r="L386" s="2"/>
      <c r="M386" s="2"/>
      <c r="N386" s="2"/>
      <c r="O386" s="2"/>
      <c r="Q386" s="1"/>
      <c r="R386" s="1"/>
      <c r="T386" s="1"/>
      <c r="U386" s="4"/>
      <c r="W386" s="5"/>
      <c r="X386" s="5"/>
      <c r="Z386" s="6"/>
      <c r="AA386" s="6"/>
    </row>
    <row r="387" spans="10:27" x14ac:dyDescent="0.25">
      <c r="J387" s="2"/>
      <c r="K387" s="2"/>
      <c r="L387" s="2"/>
      <c r="M387" s="2"/>
      <c r="N387" s="2"/>
      <c r="O387" s="2"/>
      <c r="Q387" s="1"/>
      <c r="R387" s="1"/>
      <c r="T387" s="1"/>
      <c r="U387" s="4"/>
      <c r="W387" s="5"/>
      <c r="X387" s="5"/>
      <c r="Z387" s="6"/>
      <c r="AA387" s="6"/>
    </row>
    <row r="388" spans="10:27" x14ac:dyDescent="0.25">
      <c r="J388" s="2"/>
      <c r="K388" s="2"/>
      <c r="L388" s="2"/>
      <c r="M388" s="2"/>
      <c r="N388" s="2"/>
      <c r="O388" s="2"/>
      <c r="Q388" s="1"/>
      <c r="R388" s="1"/>
      <c r="T388" s="1"/>
      <c r="U388" s="4"/>
      <c r="W388" s="5"/>
      <c r="X388" s="5"/>
      <c r="Z388" s="6"/>
      <c r="AA388" s="6"/>
    </row>
    <row r="389" spans="10:27" x14ac:dyDescent="0.25">
      <c r="J389" s="2"/>
      <c r="K389" s="2"/>
      <c r="L389" s="2"/>
      <c r="M389" s="2"/>
      <c r="N389" s="2"/>
      <c r="O389" s="2"/>
      <c r="Q389" s="1"/>
      <c r="R389" s="1"/>
      <c r="T389" s="1"/>
      <c r="U389" s="4"/>
      <c r="W389" s="5"/>
      <c r="X389" s="5"/>
      <c r="Z389" s="6"/>
      <c r="AA389" s="6"/>
    </row>
    <row r="390" spans="10:27" x14ac:dyDescent="0.25">
      <c r="J390" s="2"/>
      <c r="K390" s="2"/>
      <c r="L390" s="2"/>
      <c r="M390" s="2"/>
      <c r="N390" s="2"/>
      <c r="O390" s="2"/>
      <c r="Q390" s="1"/>
      <c r="R390" s="1"/>
      <c r="T390" s="1"/>
      <c r="U390" s="4"/>
      <c r="W390" s="5"/>
      <c r="X390" s="5"/>
      <c r="Z390" s="6"/>
      <c r="AA390" s="6"/>
    </row>
    <row r="391" spans="10:27" x14ac:dyDescent="0.25">
      <c r="J391" s="2"/>
      <c r="K391" s="2"/>
      <c r="L391" s="2"/>
      <c r="M391" s="2"/>
      <c r="N391" s="2"/>
      <c r="O391" s="2"/>
      <c r="Q391" s="1"/>
      <c r="R391" s="1"/>
      <c r="T391" s="1"/>
      <c r="U391" s="4"/>
      <c r="W391" s="5"/>
      <c r="X391" s="5"/>
      <c r="Z391" s="6"/>
      <c r="AA391" s="6"/>
    </row>
    <row r="392" spans="10:27" x14ac:dyDescent="0.25">
      <c r="J392" s="2"/>
      <c r="K392" s="2"/>
      <c r="L392" s="2"/>
      <c r="M392" s="2"/>
      <c r="N392" s="2"/>
      <c r="O392" s="2"/>
      <c r="Q392" s="1"/>
      <c r="R392" s="1"/>
      <c r="T392" s="1"/>
      <c r="U392" s="4"/>
      <c r="W392" s="5"/>
      <c r="X392" s="5"/>
      <c r="Z392" s="6"/>
      <c r="AA392" s="6"/>
    </row>
    <row r="393" spans="10:27" x14ac:dyDescent="0.25">
      <c r="J393" s="2"/>
      <c r="K393" s="2"/>
      <c r="L393" s="2"/>
      <c r="M393" s="2"/>
      <c r="N393" s="2"/>
      <c r="O393" s="2"/>
      <c r="Q393" s="1"/>
      <c r="R393" s="1"/>
      <c r="T393" s="1"/>
      <c r="U393" s="4"/>
      <c r="W393" s="5"/>
      <c r="X393" s="5"/>
      <c r="Z393" s="6"/>
      <c r="AA393" s="6"/>
    </row>
    <row r="394" spans="10:27" x14ac:dyDescent="0.25">
      <c r="J394" s="2"/>
      <c r="K394" s="2"/>
      <c r="L394" s="2"/>
      <c r="M394" s="2"/>
      <c r="N394" s="2"/>
      <c r="O394" s="2"/>
      <c r="Q394" s="1"/>
      <c r="R394" s="1"/>
      <c r="T394" s="1"/>
      <c r="U394" s="4"/>
      <c r="W394" s="5"/>
      <c r="X394" s="5"/>
      <c r="Z394" s="6"/>
      <c r="AA394" s="6"/>
    </row>
    <row r="395" spans="10:27" x14ac:dyDescent="0.25">
      <c r="J395" s="2"/>
      <c r="K395" s="2"/>
      <c r="L395" s="2"/>
      <c r="M395" s="2"/>
      <c r="N395" s="2"/>
      <c r="O395" s="2"/>
      <c r="Q395" s="1"/>
      <c r="R395" s="1"/>
      <c r="T395" s="1"/>
      <c r="U395" s="4"/>
      <c r="W395" s="5"/>
      <c r="X395" s="5"/>
      <c r="Z395" s="6"/>
      <c r="AA395" s="6"/>
    </row>
    <row r="396" spans="10:27" x14ac:dyDescent="0.25">
      <c r="J396" s="2"/>
      <c r="K396" s="2"/>
      <c r="L396" s="2"/>
      <c r="M396" s="2"/>
      <c r="N396" s="2"/>
      <c r="O396" s="2"/>
      <c r="Q396" s="1"/>
      <c r="R396" s="1"/>
      <c r="T396" s="1"/>
      <c r="U396" s="4"/>
      <c r="W396" s="5"/>
      <c r="X396" s="5"/>
      <c r="Z396" s="6"/>
      <c r="AA396" s="6"/>
    </row>
    <row r="397" spans="10:27" x14ac:dyDescent="0.25">
      <c r="J397" s="2"/>
      <c r="K397" s="2"/>
      <c r="L397" s="2"/>
      <c r="M397" s="2"/>
      <c r="N397" s="2"/>
      <c r="O397" s="2"/>
      <c r="Q397" s="1"/>
      <c r="R397" s="1"/>
      <c r="T397" s="1"/>
      <c r="U397" s="4"/>
      <c r="W397" s="5"/>
      <c r="X397" s="5"/>
      <c r="Z397" s="6"/>
      <c r="AA397" s="6"/>
    </row>
    <row r="398" spans="10:27" x14ac:dyDescent="0.25">
      <c r="J398" s="2"/>
      <c r="K398" s="2"/>
      <c r="L398" s="2"/>
      <c r="M398" s="2"/>
      <c r="N398" s="2"/>
      <c r="O398" s="2"/>
      <c r="Q398" s="1"/>
      <c r="R398" s="1"/>
      <c r="T398" s="1"/>
      <c r="U398" s="4"/>
      <c r="W398" s="5"/>
      <c r="X398" s="5"/>
      <c r="Z398" s="6"/>
      <c r="AA398" s="6"/>
    </row>
    <row r="399" spans="10:27" x14ac:dyDescent="0.25">
      <c r="J399" s="2"/>
      <c r="K399" s="2"/>
      <c r="L399" s="2"/>
      <c r="M399" s="2"/>
      <c r="N399" s="2"/>
      <c r="O399" s="2"/>
      <c r="Q399" s="1"/>
      <c r="R399" s="1"/>
      <c r="T399" s="1"/>
      <c r="U399" s="4"/>
      <c r="W399" s="5"/>
      <c r="X399" s="5"/>
      <c r="Z399" s="6"/>
      <c r="AA399" s="6"/>
    </row>
    <row r="400" spans="10:27" x14ac:dyDescent="0.25">
      <c r="J400" s="2"/>
      <c r="K400" s="2"/>
      <c r="L400" s="2"/>
      <c r="M400" s="2"/>
      <c r="N400" s="2"/>
      <c r="O400" s="2"/>
      <c r="Q400" s="1"/>
      <c r="R400" s="1"/>
      <c r="T400" s="1"/>
      <c r="U400" s="4"/>
      <c r="W400" s="5"/>
      <c r="X400" s="5"/>
      <c r="Z400" s="6"/>
      <c r="AA400" s="6"/>
    </row>
    <row r="401" spans="10:27" x14ac:dyDescent="0.25">
      <c r="J401" s="2"/>
      <c r="K401" s="2"/>
      <c r="L401" s="2"/>
      <c r="M401" s="2"/>
      <c r="N401" s="2"/>
      <c r="O401" s="2"/>
      <c r="Q401" s="1"/>
      <c r="R401" s="1"/>
      <c r="T401" s="1"/>
      <c r="U401" s="4"/>
      <c r="W401" s="5"/>
      <c r="X401" s="5"/>
      <c r="Z401" s="6"/>
      <c r="AA401" s="6"/>
    </row>
    <row r="402" spans="10:27" x14ac:dyDescent="0.25">
      <c r="J402" s="2"/>
      <c r="K402" s="2"/>
      <c r="L402" s="2"/>
      <c r="M402" s="2"/>
      <c r="N402" s="2"/>
      <c r="O402" s="2"/>
      <c r="Q402" s="1"/>
      <c r="R402" s="1"/>
      <c r="T402" s="1"/>
      <c r="U402" s="4"/>
      <c r="W402" s="5"/>
      <c r="X402" s="5"/>
      <c r="Z402" s="6"/>
      <c r="AA402" s="6"/>
    </row>
    <row r="403" spans="10:27" x14ac:dyDescent="0.25">
      <c r="J403" s="2"/>
      <c r="K403" s="2"/>
      <c r="L403" s="2"/>
      <c r="M403" s="2"/>
      <c r="N403" s="2"/>
      <c r="O403" s="2"/>
      <c r="Q403" s="1"/>
      <c r="R403" s="1"/>
      <c r="T403" s="1"/>
      <c r="U403" s="4"/>
      <c r="W403" s="5"/>
      <c r="X403" s="5"/>
      <c r="Z403" s="6"/>
      <c r="AA403" s="6"/>
    </row>
    <row r="404" spans="10:27" x14ac:dyDescent="0.25">
      <c r="J404" s="2"/>
      <c r="K404" s="2"/>
      <c r="L404" s="2"/>
      <c r="M404" s="2"/>
      <c r="N404" s="2"/>
      <c r="O404" s="2"/>
      <c r="Q404" s="1"/>
      <c r="R404" s="1"/>
      <c r="T404" s="1"/>
      <c r="U404" s="4"/>
      <c r="W404" s="5"/>
      <c r="X404" s="5"/>
      <c r="Z404" s="6"/>
      <c r="AA404" s="6"/>
    </row>
    <row r="405" spans="10:27" x14ac:dyDescent="0.25">
      <c r="J405" s="2"/>
      <c r="K405" s="2"/>
      <c r="L405" s="2"/>
      <c r="M405" s="2"/>
      <c r="N405" s="2"/>
      <c r="O405" s="2"/>
      <c r="Q405" s="1"/>
      <c r="R405" s="1"/>
      <c r="T405" s="1"/>
      <c r="U405" s="4"/>
      <c r="W405" s="5"/>
      <c r="X405" s="5"/>
      <c r="Z405" s="6"/>
      <c r="AA405" s="6"/>
    </row>
    <row r="406" spans="10:27" x14ac:dyDescent="0.25">
      <c r="J406" s="2"/>
      <c r="K406" s="2"/>
      <c r="L406" s="2"/>
      <c r="M406" s="2"/>
      <c r="N406" s="2"/>
      <c r="O406" s="2"/>
      <c r="Q406" s="1"/>
      <c r="R406" s="1"/>
      <c r="T406" s="1"/>
      <c r="U406" s="4"/>
      <c r="W406" s="5"/>
      <c r="X406" s="5"/>
      <c r="Z406" s="6"/>
      <c r="AA406" s="6"/>
    </row>
    <row r="407" spans="10:27" x14ac:dyDescent="0.25">
      <c r="J407" s="2"/>
      <c r="K407" s="2"/>
      <c r="L407" s="2"/>
      <c r="M407" s="2"/>
      <c r="N407" s="2"/>
      <c r="O407" s="2"/>
      <c r="Q407" s="1"/>
      <c r="R407" s="1"/>
      <c r="T407" s="1"/>
      <c r="U407" s="4"/>
      <c r="W407" s="5"/>
      <c r="X407" s="5"/>
      <c r="Z407" s="6"/>
      <c r="AA407" s="6"/>
    </row>
    <row r="408" spans="10:27" x14ac:dyDescent="0.25">
      <c r="J408" s="2"/>
      <c r="K408" s="2"/>
      <c r="L408" s="2"/>
      <c r="M408" s="2"/>
      <c r="N408" s="2"/>
      <c r="O408" s="2"/>
      <c r="Q408" s="1"/>
      <c r="R408" s="1"/>
      <c r="T408" s="1"/>
      <c r="U408" s="4"/>
      <c r="W408" s="5"/>
      <c r="X408" s="5"/>
      <c r="Z408" s="6"/>
      <c r="AA408" s="6"/>
    </row>
    <row r="409" spans="10:27" x14ac:dyDescent="0.25">
      <c r="J409" s="2"/>
      <c r="K409" s="2"/>
      <c r="L409" s="2"/>
      <c r="M409" s="2"/>
      <c r="N409" s="2"/>
      <c r="O409" s="2"/>
      <c r="Q409" s="1"/>
      <c r="R409" s="1"/>
      <c r="T409" s="1"/>
      <c r="U409" s="4"/>
      <c r="W409" s="5"/>
      <c r="X409" s="5"/>
      <c r="Z409" s="6"/>
      <c r="AA409" s="6"/>
    </row>
    <row r="410" spans="10:27" x14ac:dyDescent="0.25">
      <c r="J410" s="2"/>
      <c r="K410" s="2"/>
      <c r="L410" s="2"/>
      <c r="M410" s="2"/>
      <c r="N410" s="2"/>
      <c r="O410" s="2"/>
      <c r="Q410" s="1"/>
      <c r="R410" s="1"/>
      <c r="T410" s="1"/>
      <c r="U410" s="4"/>
      <c r="W410" s="5"/>
      <c r="X410" s="5"/>
      <c r="Z410" s="6"/>
      <c r="AA410" s="6"/>
    </row>
    <row r="411" spans="10:27" x14ac:dyDescent="0.25">
      <c r="J411" s="2"/>
      <c r="K411" s="2"/>
      <c r="L411" s="2"/>
      <c r="M411" s="2"/>
      <c r="N411" s="2"/>
      <c r="O411" s="2"/>
      <c r="Q411" s="1"/>
      <c r="R411" s="1"/>
      <c r="T411" s="1"/>
      <c r="U411" s="4"/>
      <c r="W411" s="5"/>
      <c r="X411" s="5"/>
      <c r="Z411" s="6"/>
      <c r="AA411" s="6"/>
    </row>
    <row r="412" spans="10:27" x14ac:dyDescent="0.25">
      <c r="J412" s="2"/>
      <c r="K412" s="2"/>
      <c r="L412" s="2"/>
      <c r="M412" s="2"/>
      <c r="N412" s="2"/>
      <c r="O412" s="2"/>
      <c r="Q412" s="1"/>
      <c r="R412" s="1"/>
      <c r="T412" s="1"/>
      <c r="U412" s="4"/>
      <c r="W412" s="5"/>
      <c r="X412" s="5"/>
      <c r="Z412" s="6"/>
      <c r="AA412" s="6"/>
    </row>
    <row r="413" spans="10:27" x14ac:dyDescent="0.25">
      <c r="J413" s="2"/>
      <c r="K413" s="2"/>
      <c r="L413" s="2"/>
      <c r="M413" s="2"/>
      <c r="N413" s="2"/>
      <c r="O413" s="2"/>
      <c r="Q413" s="1"/>
      <c r="R413" s="1"/>
      <c r="T413" s="1"/>
      <c r="U413" s="4"/>
      <c r="W413" s="5"/>
      <c r="X413" s="5"/>
      <c r="Z413" s="6"/>
      <c r="AA413" s="6"/>
    </row>
    <row r="414" spans="10:27" x14ac:dyDescent="0.25">
      <c r="J414" s="2"/>
      <c r="K414" s="2"/>
      <c r="L414" s="2"/>
      <c r="M414" s="2"/>
      <c r="N414" s="2"/>
      <c r="O414" s="2"/>
      <c r="Q414" s="1"/>
      <c r="R414" s="1"/>
      <c r="T414" s="1"/>
      <c r="U414" s="4"/>
      <c r="W414" s="5"/>
      <c r="X414" s="5"/>
      <c r="Z414" s="6"/>
      <c r="AA414" s="6"/>
    </row>
    <row r="415" spans="10:27" x14ac:dyDescent="0.25">
      <c r="J415" s="2"/>
      <c r="K415" s="2"/>
      <c r="L415" s="2"/>
      <c r="M415" s="2"/>
      <c r="N415" s="2"/>
      <c r="O415" s="2"/>
      <c r="Q415" s="1"/>
      <c r="R415" s="1"/>
      <c r="T415" s="1"/>
      <c r="U415" s="4"/>
      <c r="W415" s="5"/>
      <c r="X415" s="5"/>
      <c r="Z415" s="6"/>
      <c r="AA415" s="6"/>
    </row>
    <row r="416" spans="10:27" x14ac:dyDescent="0.25">
      <c r="J416" s="2"/>
      <c r="K416" s="2"/>
      <c r="L416" s="2"/>
      <c r="M416" s="2"/>
      <c r="N416" s="2"/>
      <c r="O416" s="2"/>
      <c r="Q416" s="1"/>
      <c r="R416" s="1"/>
      <c r="T416" s="1"/>
      <c r="U416" s="4"/>
      <c r="W416" s="5"/>
      <c r="X416" s="5"/>
      <c r="Z416" s="6"/>
      <c r="AA416" s="6"/>
    </row>
    <row r="417" spans="10:27" x14ac:dyDescent="0.25">
      <c r="J417" s="2"/>
      <c r="K417" s="2"/>
      <c r="L417" s="2"/>
      <c r="M417" s="2"/>
      <c r="N417" s="2"/>
      <c r="O417" s="2"/>
      <c r="Q417" s="1"/>
      <c r="R417" s="1"/>
      <c r="T417" s="1"/>
      <c r="U417" s="4"/>
      <c r="W417" s="5"/>
      <c r="X417" s="5"/>
      <c r="Z417" s="6"/>
      <c r="AA417" s="6"/>
    </row>
    <row r="418" spans="10:27" x14ac:dyDescent="0.25">
      <c r="J418" s="2"/>
      <c r="K418" s="2"/>
      <c r="L418" s="2"/>
      <c r="M418" s="2"/>
      <c r="N418" s="2"/>
      <c r="O418" s="2"/>
      <c r="Q418" s="1"/>
      <c r="R418" s="1"/>
      <c r="T418" s="1"/>
      <c r="U418" s="4"/>
      <c r="W418" s="5"/>
      <c r="X418" s="5"/>
      <c r="Z418" s="6"/>
      <c r="AA418" s="6"/>
    </row>
    <row r="419" spans="10:27" x14ac:dyDescent="0.25">
      <c r="J419" s="2"/>
      <c r="K419" s="2"/>
      <c r="L419" s="2"/>
      <c r="M419" s="2"/>
      <c r="N419" s="2"/>
      <c r="O419" s="2"/>
      <c r="Q419" s="1"/>
      <c r="R419" s="1"/>
      <c r="T419" s="1"/>
      <c r="U419" s="4"/>
      <c r="W419" s="5"/>
      <c r="X419" s="5"/>
      <c r="Z419" s="6"/>
      <c r="AA419" s="6"/>
    </row>
    <row r="420" spans="10:27" x14ac:dyDescent="0.25">
      <c r="J420" s="2"/>
      <c r="K420" s="2"/>
      <c r="L420" s="2"/>
      <c r="M420" s="2"/>
      <c r="N420" s="2"/>
      <c r="O420" s="2"/>
      <c r="Q420" s="1"/>
      <c r="R420" s="1"/>
      <c r="T420" s="1"/>
      <c r="U420" s="4"/>
      <c r="W420" s="5"/>
      <c r="X420" s="5"/>
      <c r="Z420" s="6"/>
      <c r="AA420" s="6"/>
    </row>
    <row r="421" spans="10:27" x14ac:dyDescent="0.25">
      <c r="J421" s="2"/>
      <c r="K421" s="2"/>
      <c r="L421" s="2"/>
      <c r="M421" s="2"/>
      <c r="N421" s="2"/>
      <c r="O421" s="2"/>
      <c r="Q421" s="1"/>
      <c r="R421" s="1"/>
      <c r="T421" s="1"/>
      <c r="U421" s="4"/>
      <c r="W421" s="5"/>
      <c r="X421" s="5"/>
      <c r="Z421" s="6"/>
      <c r="AA421" s="6"/>
    </row>
    <row r="422" spans="10:27" x14ac:dyDescent="0.25">
      <c r="J422" s="2"/>
      <c r="K422" s="2"/>
      <c r="L422" s="2"/>
      <c r="M422" s="2"/>
      <c r="N422" s="2"/>
      <c r="O422" s="2"/>
      <c r="Q422" s="1"/>
      <c r="R422" s="1"/>
      <c r="T422" s="1"/>
      <c r="U422" s="4"/>
      <c r="W422" s="5"/>
      <c r="X422" s="5"/>
      <c r="Z422" s="6"/>
      <c r="AA422" s="6"/>
    </row>
    <row r="423" spans="10:27" x14ac:dyDescent="0.25">
      <c r="J423" s="2"/>
      <c r="K423" s="2"/>
      <c r="L423" s="2"/>
      <c r="M423" s="2"/>
      <c r="N423" s="2"/>
      <c r="O423" s="2"/>
      <c r="Q423" s="1"/>
      <c r="R423" s="1"/>
      <c r="T423" s="1"/>
      <c r="U423" s="4"/>
      <c r="W423" s="5"/>
      <c r="X423" s="5"/>
      <c r="Z423" s="6"/>
      <c r="AA423" s="6"/>
    </row>
    <row r="424" spans="10:27" x14ac:dyDescent="0.25">
      <c r="J424" s="2"/>
      <c r="K424" s="2"/>
      <c r="L424" s="2"/>
      <c r="M424" s="2"/>
      <c r="N424" s="2"/>
      <c r="O424" s="2"/>
      <c r="Q424" s="1"/>
      <c r="R424" s="1"/>
      <c r="T424" s="1"/>
      <c r="U424" s="4"/>
      <c r="W424" s="5"/>
      <c r="X424" s="5"/>
      <c r="Z424" s="6"/>
      <c r="AA424" s="6"/>
    </row>
    <row r="425" spans="10:27" x14ac:dyDescent="0.25">
      <c r="J425" s="2"/>
      <c r="K425" s="2"/>
      <c r="L425" s="2"/>
      <c r="M425" s="2"/>
      <c r="N425" s="2"/>
      <c r="O425" s="2"/>
      <c r="Q425" s="1"/>
      <c r="R425" s="1"/>
      <c r="T425" s="1"/>
      <c r="U425" s="4"/>
      <c r="W425" s="5"/>
      <c r="X425" s="5"/>
      <c r="Z425" s="6"/>
      <c r="AA425" s="6"/>
    </row>
    <row r="426" spans="10:27" x14ac:dyDescent="0.25">
      <c r="J426" s="2"/>
      <c r="K426" s="2"/>
      <c r="L426" s="2"/>
      <c r="M426" s="2"/>
      <c r="N426" s="2"/>
      <c r="O426" s="2"/>
      <c r="Q426" s="1"/>
      <c r="R426" s="1"/>
      <c r="T426" s="1"/>
      <c r="U426" s="4"/>
      <c r="W426" s="5"/>
      <c r="X426" s="5"/>
      <c r="Z426" s="6"/>
      <c r="AA426" s="6"/>
    </row>
    <row r="427" spans="10:27" x14ac:dyDescent="0.25">
      <c r="J427" s="2"/>
      <c r="K427" s="2"/>
      <c r="L427" s="2"/>
      <c r="M427" s="2"/>
      <c r="N427" s="2"/>
      <c r="O427" s="2"/>
      <c r="Q427" s="1"/>
      <c r="R427" s="1"/>
      <c r="T427" s="1"/>
      <c r="U427" s="4"/>
      <c r="W427" s="5"/>
      <c r="X427" s="5"/>
      <c r="Z427" s="6"/>
      <c r="AA427" s="6"/>
    </row>
    <row r="428" spans="10:27" x14ac:dyDescent="0.25">
      <c r="J428" s="2"/>
      <c r="K428" s="2"/>
      <c r="L428" s="2"/>
      <c r="M428" s="2"/>
      <c r="N428" s="2"/>
      <c r="O428" s="2"/>
      <c r="Q428" s="1"/>
      <c r="R428" s="1"/>
      <c r="T428" s="1"/>
      <c r="U428" s="4"/>
      <c r="W428" s="5"/>
      <c r="X428" s="5"/>
      <c r="Z428" s="6"/>
      <c r="AA428" s="6"/>
    </row>
    <row r="429" spans="10:27" x14ac:dyDescent="0.25">
      <c r="J429" s="2"/>
      <c r="K429" s="2"/>
      <c r="L429" s="2"/>
      <c r="M429" s="2"/>
      <c r="N429" s="2"/>
      <c r="O429" s="2"/>
      <c r="Q429" s="1"/>
      <c r="R429" s="1"/>
      <c r="T429" s="1"/>
      <c r="U429" s="4"/>
      <c r="W429" s="5"/>
      <c r="X429" s="5"/>
      <c r="Z429" s="6"/>
      <c r="AA429" s="6"/>
    </row>
    <row r="430" spans="10:27" x14ac:dyDescent="0.25">
      <c r="J430" s="2"/>
      <c r="K430" s="2"/>
      <c r="L430" s="2"/>
      <c r="M430" s="2"/>
      <c r="N430" s="2"/>
      <c r="O430" s="2"/>
      <c r="Q430" s="1"/>
      <c r="R430" s="1"/>
      <c r="T430" s="1"/>
      <c r="U430" s="4"/>
      <c r="W430" s="5"/>
      <c r="X430" s="5"/>
      <c r="Z430" s="6"/>
      <c r="AA430" s="6"/>
    </row>
    <row r="431" spans="10:27" x14ac:dyDescent="0.25">
      <c r="J431" s="2"/>
      <c r="K431" s="2"/>
      <c r="L431" s="2"/>
      <c r="M431" s="2"/>
      <c r="N431" s="2"/>
      <c r="O431" s="2"/>
      <c r="Q431" s="1"/>
      <c r="R431" s="1"/>
      <c r="T431" s="1"/>
      <c r="U431" s="4"/>
      <c r="W431" s="5"/>
      <c r="X431" s="5"/>
      <c r="Z431" s="6"/>
      <c r="AA431" s="6"/>
    </row>
    <row r="432" spans="10:27" x14ac:dyDescent="0.25">
      <c r="J432" s="2"/>
      <c r="K432" s="2"/>
      <c r="L432" s="2"/>
      <c r="M432" s="2"/>
      <c r="N432" s="2"/>
      <c r="O432" s="2"/>
      <c r="Q432" s="1"/>
      <c r="R432" s="1"/>
      <c r="T432" s="1"/>
      <c r="U432" s="4"/>
      <c r="W432" s="5"/>
      <c r="X432" s="5"/>
      <c r="Z432" s="6"/>
      <c r="AA432" s="6"/>
    </row>
    <row r="433" spans="10:27" x14ac:dyDescent="0.25">
      <c r="J433" s="2"/>
      <c r="K433" s="2"/>
      <c r="L433" s="2"/>
      <c r="M433" s="2"/>
      <c r="N433" s="2"/>
      <c r="O433" s="2"/>
      <c r="Q433" s="1"/>
      <c r="R433" s="1"/>
      <c r="T433" s="1"/>
      <c r="U433" s="4"/>
      <c r="W433" s="5"/>
      <c r="X433" s="5"/>
      <c r="Z433" s="6"/>
      <c r="AA433" s="6"/>
    </row>
    <row r="434" spans="10:27" x14ac:dyDescent="0.25">
      <c r="J434" s="2"/>
      <c r="K434" s="2"/>
      <c r="L434" s="2"/>
      <c r="M434" s="2"/>
      <c r="N434" s="2"/>
      <c r="O434" s="2"/>
      <c r="Q434" s="1"/>
      <c r="R434" s="1"/>
      <c r="T434" s="1"/>
      <c r="U434" s="4"/>
      <c r="W434" s="5"/>
      <c r="X434" s="5"/>
      <c r="Z434" s="6"/>
      <c r="AA434" s="6"/>
    </row>
    <row r="435" spans="10:27" x14ac:dyDescent="0.25">
      <c r="J435" s="2"/>
      <c r="K435" s="2"/>
      <c r="L435" s="2"/>
      <c r="M435" s="2"/>
      <c r="N435" s="2"/>
      <c r="O435" s="2"/>
      <c r="Q435" s="1"/>
      <c r="R435" s="1"/>
      <c r="T435" s="1"/>
      <c r="U435" s="4"/>
      <c r="W435" s="5"/>
      <c r="X435" s="5"/>
      <c r="Z435" s="6"/>
      <c r="AA435" s="6"/>
    </row>
    <row r="436" spans="10:27" x14ac:dyDescent="0.25">
      <c r="J436" s="2"/>
      <c r="K436" s="2"/>
      <c r="L436" s="2"/>
      <c r="M436" s="2"/>
      <c r="N436" s="2"/>
      <c r="O436" s="2"/>
      <c r="Q436" s="1"/>
      <c r="R436" s="1"/>
      <c r="T436" s="1"/>
      <c r="U436" s="4"/>
      <c r="W436" s="5"/>
      <c r="X436" s="5"/>
      <c r="Z436" s="6"/>
      <c r="AA436" s="6"/>
    </row>
    <row r="437" spans="10:27" x14ac:dyDescent="0.25">
      <c r="J437" s="2"/>
      <c r="K437" s="2"/>
      <c r="L437" s="2"/>
      <c r="M437" s="2"/>
      <c r="N437" s="2"/>
      <c r="O437" s="2"/>
      <c r="Q437" s="1"/>
      <c r="R437" s="1"/>
      <c r="T437" s="1"/>
      <c r="U437" s="4"/>
      <c r="W437" s="5"/>
      <c r="X437" s="5"/>
      <c r="Z437" s="6"/>
      <c r="AA437" s="6"/>
    </row>
    <row r="438" spans="10:27" x14ac:dyDescent="0.25">
      <c r="J438" s="2"/>
      <c r="K438" s="2"/>
      <c r="L438" s="2"/>
      <c r="M438" s="2"/>
      <c r="N438" s="2"/>
      <c r="O438" s="2"/>
      <c r="Q438" s="1"/>
      <c r="R438" s="1"/>
      <c r="T438" s="1"/>
      <c r="U438" s="4"/>
      <c r="W438" s="5"/>
      <c r="X438" s="5"/>
      <c r="Z438" s="6"/>
      <c r="AA438" s="6"/>
    </row>
    <row r="439" spans="10:27" x14ac:dyDescent="0.25">
      <c r="J439" s="2"/>
      <c r="K439" s="2"/>
      <c r="L439" s="2"/>
      <c r="M439" s="2"/>
      <c r="N439" s="2"/>
      <c r="O439" s="2"/>
      <c r="Q439" s="1"/>
      <c r="R439" s="1"/>
      <c r="T439" s="1"/>
      <c r="U439" s="4"/>
      <c r="W439" s="5"/>
      <c r="X439" s="5"/>
      <c r="Z439" s="6"/>
      <c r="AA439" s="6"/>
    </row>
    <row r="440" spans="10:27" x14ac:dyDescent="0.25">
      <c r="J440" s="2"/>
      <c r="K440" s="2"/>
      <c r="L440" s="2"/>
      <c r="M440" s="2"/>
      <c r="N440" s="2"/>
      <c r="O440" s="2"/>
      <c r="Q440" s="1"/>
      <c r="R440" s="1"/>
      <c r="T440" s="1"/>
      <c r="U440" s="4"/>
      <c r="W440" s="5"/>
      <c r="X440" s="5"/>
      <c r="Z440" s="6"/>
      <c r="AA440" s="6"/>
    </row>
    <row r="441" spans="10:27" x14ac:dyDescent="0.25">
      <c r="J441" s="2"/>
      <c r="K441" s="2"/>
      <c r="L441" s="2"/>
      <c r="M441" s="2"/>
      <c r="N441" s="2"/>
      <c r="O441" s="2"/>
      <c r="Q441" s="1"/>
      <c r="R441" s="1"/>
      <c r="T441" s="1"/>
      <c r="U441" s="4"/>
      <c r="W441" s="5"/>
      <c r="X441" s="5"/>
      <c r="Z441" s="6"/>
      <c r="AA441" s="6"/>
    </row>
    <row r="442" spans="10:27" x14ac:dyDescent="0.25">
      <c r="J442" s="2"/>
      <c r="K442" s="2"/>
      <c r="L442" s="2"/>
      <c r="M442" s="2"/>
      <c r="N442" s="2"/>
      <c r="O442" s="2"/>
      <c r="Q442" s="1"/>
      <c r="R442" s="1"/>
      <c r="T442" s="1"/>
      <c r="U442" s="4"/>
      <c r="W442" s="5"/>
      <c r="X442" s="5"/>
      <c r="Z442" s="6"/>
      <c r="AA442" s="6"/>
    </row>
    <row r="443" spans="10:27" x14ac:dyDescent="0.25">
      <c r="J443" s="2"/>
      <c r="K443" s="2"/>
      <c r="L443" s="2"/>
      <c r="M443" s="2"/>
      <c r="N443" s="2"/>
      <c r="O443" s="2"/>
      <c r="Q443" s="1"/>
      <c r="R443" s="1"/>
      <c r="T443" s="1"/>
      <c r="U443" s="4"/>
      <c r="W443" s="5"/>
      <c r="X443" s="5"/>
      <c r="Z443" s="6"/>
      <c r="AA443" s="6"/>
    </row>
    <row r="444" spans="10:27" x14ac:dyDescent="0.25">
      <c r="J444" s="2"/>
      <c r="K444" s="2"/>
      <c r="L444" s="2"/>
      <c r="M444" s="2"/>
      <c r="N444" s="2"/>
      <c r="O444" s="2"/>
      <c r="Q444" s="1"/>
      <c r="R444" s="1"/>
      <c r="T444" s="1"/>
      <c r="U444" s="4"/>
      <c r="W444" s="5"/>
      <c r="X444" s="5"/>
      <c r="Z444" s="6"/>
      <c r="AA444" s="6"/>
    </row>
    <row r="445" spans="10:27" x14ac:dyDescent="0.25">
      <c r="J445" s="2"/>
      <c r="K445" s="2"/>
      <c r="L445" s="2"/>
      <c r="M445" s="2"/>
      <c r="N445" s="2"/>
      <c r="O445" s="2"/>
      <c r="Q445" s="1"/>
      <c r="R445" s="1"/>
      <c r="T445" s="1"/>
      <c r="U445" s="4"/>
      <c r="W445" s="5"/>
      <c r="X445" s="5"/>
      <c r="Z445" s="6"/>
      <c r="AA445" s="6"/>
    </row>
    <row r="446" spans="10:27" x14ac:dyDescent="0.25">
      <c r="J446" s="2"/>
      <c r="K446" s="2"/>
      <c r="L446" s="2"/>
      <c r="M446" s="2"/>
      <c r="N446" s="2"/>
      <c r="O446" s="2"/>
      <c r="Q446" s="1"/>
      <c r="R446" s="1"/>
      <c r="T446" s="1"/>
      <c r="U446" s="4"/>
      <c r="W446" s="5"/>
      <c r="X446" s="5"/>
      <c r="Z446" s="6"/>
      <c r="AA446" s="6"/>
    </row>
    <row r="447" spans="10:27" x14ac:dyDescent="0.25">
      <c r="J447" s="2"/>
      <c r="K447" s="2"/>
      <c r="L447" s="2"/>
      <c r="M447" s="2"/>
      <c r="N447" s="2"/>
      <c r="O447" s="2"/>
      <c r="Q447" s="1"/>
      <c r="R447" s="1"/>
      <c r="T447" s="1"/>
      <c r="U447" s="4"/>
      <c r="W447" s="5"/>
      <c r="X447" s="5"/>
      <c r="Z447" s="6"/>
      <c r="AA447" s="6"/>
    </row>
    <row r="448" spans="10:27" x14ac:dyDescent="0.25">
      <c r="J448" s="2"/>
      <c r="K448" s="2"/>
      <c r="L448" s="2"/>
      <c r="M448" s="2"/>
      <c r="N448" s="2"/>
      <c r="O448" s="2"/>
      <c r="Q448" s="1"/>
      <c r="R448" s="1"/>
      <c r="T448" s="1"/>
      <c r="U448" s="4"/>
      <c r="W448" s="5"/>
      <c r="X448" s="5"/>
      <c r="Z448" s="6"/>
      <c r="AA448" s="6"/>
    </row>
    <row r="449" spans="10:27" x14ac:dyDescent="0.25">
      <c r="J449" s="2"/>
      <c r="K449" s="2"/>
      <c r="L449" s="2"/>
      <c r="M449" s="2"/>
      <c r="N449" s="2"/>
      <c r="O449" s="2"/>
      <c r="Q449" s="1"/>
      <c r="R449" s="1"/>
      <c r="T449" s="1"/>
      <c r="U449" s="4"/>
      <c r="W449" s="5"/>
      <c r="X449" s="5"/>
      <c r="Z449" s="6"/>
      <c r="AA449" s="6"/>
    </row>
    <row r="450" spans="10:27" x14ac:dyDescent="0.25">
      <c r="J450" s="2"/>
      <c r="K450" s="2"/>
      <c r="L450" s="2"/>
      <c r="M450" s="2"/>
      <c r="N450" s="2"/>
      <c r="O450" s="2"/>
      <c r="Q450" s="1"/>
      <c r="R450" s="1"/>
      <c r="T450" s="1"/>
      <c r="U450" s="4"/>
      <c r="W450" s="5"/>
      <c r="X450" s="5"/>
      <c r="Z450" s="6"/>
      <c r="AA450" s="6"/>
    </row>
    <row r="451" spans="10:27" x14ac:dyDescent="0.25">
      <c r="J451" s="2"/>
      <c r="K451" s="2"/>
      <c r="L451" s="2"/>
      <c r="M451" s="2"/>
      <c r="N451" s="2"/>
      <c r="O451" s="2"/>
      <c r="Q451" s="1"/>
      <c r="R451" s="1"/>
      <c r="T451" s="1"/>
      <c r="U451" s="4"/>
      <c r="W451" s="5"/>
      <c r="X451" s="5"/>
      <c r="Z451" s="6"/>
      <c r="AA451" s="6"/>
    </row>
    <row r="452" spans="10:27" x14ac:dyDescent="0.25">
      <c r="J452" s="2"/>
      <c r="K452" s="2"/>
      <c r="L452" s="2"/>
      <c r="M452" s="2"/>
      <c r="N452" s="2"/>
      <c r="O452" s="2"/>
      <c r="Q452" s="1"/>
      <c r="R452" s="1"/>
      <c r="T452" s="1"/>
      <c r="U452" s="4"/>
      <c r="W452" s="5"/>
      <c r="X452" s="5"/>
      <c r="Z452" s="6"/>
      <c r="AA452" s="6"/>
    </row>
    <row r="453" spans="10:27" x14ac:dyDescent="0.25">
      <c r="J453" s="2"/>
      <c r="K453" s="2"/>
      <c r="L453" s="2"/>
      <c r="M453" s="2"/>
      <c r="N453" s="2"/>
      <c r="O453" s="2"/>
      <c r="Q453" s="1"/>
      <c r="R453" s="1"/>
      <c r="T453" s="1"/>
      <c r="U453" s="4"/>
      <c r="W453" s="5"/>
      <c r="X453" s="5"/>
      <c r="Z453" s="6"/>
      <c r="AA453" s="6"/>
    </row>
    <row r="454" spans="10:27" x14ac:dyDescent="0.25">
      <c r="J454" s="2"/>
      <c r="K454" s="2"/>
      <c r="L454" s="2"/>
      <c r="M454" s="2"/>
      <c r="N454" s="2"/>
      <c r="O454" s="2"/>
      <c r="Q454" s="1"/>
      <c r="R454" s="1"/>
      <c r="T454" s="1"/>
      <c r="U454" s="4"/>
      <c r="W454" s="5"/>
      <c r="X454" s="5"/>
      <c r="Z454" s="6"/>
      <c r="AA454" s="6"/>
    </row>
    <row r="455" spans="10:27" x14ac:dyDescent="0.25">
      <c r="J455" s="2"/>
      <c r="K455" s="2"/>
      <c r="L455" s="2"/>
      <c r="M455" s="2"/>
      <c r="N455" s="2"/>
      <c r="O455" s="2"/>
      <c r="Q455" s="1"/>
      <c r="R455" s="1"/>
      <c r="T455" s="1"/>
      <c r="U455" s="4"/>
      <c r="W455" s="5"/>
      <c r="X455" s="5"/>
      <c r="Z455" s="6"/>
      <c r="AA455" s="6"/>
    </row>
    <row r="456" spans="10:27" x14ac:dyDescent="0.25">
      <c r="J456" s="2"/>
      <c r="K456" s="2"/>
      <c r="L456" s="2"/>
      <c r="M456" s="2"/>
      <c r="N456" s="2"/>
      <c r="O456" s="2"/>
      <c r="Q456" s="1"/>
      <c r="R456" s="1"/>
      <c r="T456" s="1"/>
      <c r="U456" s="4"/>
      <c r="W456" s="5"/>
      <c r="X456" s="5"/>
      <c r="Z456" s="6"/>
      <c r="AA456" s="6"/>
    </row>
    <row r="457" spans="10:27" x14ac:dyDescent="0.25">
      <c r="J457" s="2"/>
      <c r="K457" s="2"/>
      <c r="L457" s="2"/>
      <c r="M457" s="2"/>
      <c r="N457" s="2"/>
      <c r="O457" s="2"/>
      <c r="Q457" s="1"/>
      <c r="R457" s="1"/>
      <c r="T457" s="1"/>
      <c r="U457" s="4"/>
      <c r="W457" s="5"/>
      <c r="X457" s="5"/>
      <c r="Z457" s="6"/>
      <c r="AA457" s="6"/>
    </row>
    <row r="458" spans="10:27" x14ac:dyDescent="0.25">
      <c r="J458" s="2"/>
      <c r="K458" s="2"/>
      <c r="L458" s="2"/>
      <c r="M458" s="2"/>
      <c r="N458" s="2"/>
      <c r="O458" s="2"/>
      <c r="Q458" s="1"/>
      <c r="R458" s="1"/>
      <c r="T458" s="1"/>
      <c r="U458" s="4"/>
      <c r="W458" s="5"/>
      <c r="X458" s="5"/>
      <c r="Z458" s="6"/>
      <c r="AA458" s="6"/>
    </row>
    <row r="459" spans="10:27" x14ac:dyDescent="0.25">
      <c r="J459" s="2"/>
      <c r="K459" s="2"/>
      <c r="L459" s="2"/>
      <c r="M459" s="2"/>
      <c r="N459" s="2"/>
      <c r="O459" s="2"/>
      <c r="Q459" s="1"/>
      <c r="R459" s="1"/>
      <c r="T459" s="1"/>
      <c r="U459" s="4"/>
      <c r="W459" s="5"/>
      <c r="X459" s="5"/>
      <c r="Z459" s="6"/>
      <c r="AA459" s="6"/>
    </row>
    <row r="460" spans="10:27" x14ac:dyDescent="0.25">
      <c r="J460" s="2"/>
      <c r="K460" s="2"/>
      <c r="L460" s="2"/>
      <c r="M460" s="2"/>
      <c r="N460" s="2"/>
      <c r="O460" s="2"/>
      <c r="Q460" s="1"/>
      <c r="R460" s="1"/>
      <c r="T460" s="1"/>
      <c r="U460" s="4"/>
      <c r="W460" s="5"/>
      <c r="X460" s="5"/>
      <c r="Z460" s="6"/>
      <c r="AA460" s="6"/>
    </row>
    <row r="461" spans="10:27" x14ac:dyDescent="0.25">
      <c r="J461" s="2"/>
      <c r="K461" s="2"/>
      <c r="L461" s="2"/>
      <c r="M461" s="2"/>
      <c r="N461" s="2"/>
      <c r="O461" s="2"/>
      <c r="Q461" s="1"/>
      <c r="R461" s="1"/>
      <c r="T461" s="1"/>
      <c r="U461" s="4"/>
      <c r="W461" s="5"/>
      <c r="X461" s="5"/>
      <c r="Z461" s="6"/>
      <c r="AA461" s="6"/>
    </row>
    <row r="462" spans="10:27" x14ac:dyDescent="0.25">
      <c r="J462" s="2"/>
      <c r="K462" s="2"/>
      <c r="L462" s="2"/>
      <c r="M462" s="2"/>
      <c r="N462" s="2"/>
      <c r="O462" s="2"/>
      <c r="Q462" s="1"/>
      <c r="R462" s="1"/>
      <c r="T462" s="1"/>
      <c r="U462" s="4"/>
      <c r="W462" s="5"/>
      <c r="X462" s="5"/>
      <c r="Z462" s="6"/>
      <c r="AA462" s="6"/>
    </row>
    <row r="463" spans="10:27" x14ac:dyDescent="0.25">
      <c r="J463" s="2"/>
      <c r="K463" s="2"/>
      <c r="L463" s="2"/>
      <c r="M463" s="2"/>
      <c r="N463" s="2"/>
      <c r="O463" s="2"/>
      <c r="Q463" s="1"/>
      <c r="R463" s="1"/>
      <c r="T463" s="1"/>
      <c r="U463" s="4"/>
      <c r="W463" s="5"/>
      <c r="X463" s="5"/>
      <c r="Z463" s="6"/>
      <c r="AA463" s="6"/>
    </row>
    <row r="464" spans="10:27" x14ac:dyDescent="0.25">
      <c r="J464" s="2"/>
      <c r="K464" s="2"/>
      <c r="L464" s="2"/>
      <c r="M464" s="2"/>
      <c r="N464" s="2"/>
      <c r="O464" s="2"/>
      <c r="Q464" s="1"/>
      <c r="R464" s="1"/>
      <c r="T464" s="1"/>
      <c r="U464" s="4"/>
      <c r="W464" s="5"/>
      <c r="X464" s="5"/>
      <c r="Z464" s="6"/>
      <c r="AA464" s="6"/>
    </row>
    <row r="465" spans="10:27" x14ac:dyDescent="0.25">
      <c r="J465" s="2"/>
      <c r="K465" s="2"/>
      <c r="L465" s="2"/>
      <c r="M465" s="2"/>
      <c r="N465" s="2"/>
      <c r="O465" s="2"/>
      <c r="Q465" s="1"/>
      <c r="R465" s="1"/>
      <c r="T465" s="1"/>
      <c r="U465" s="4"/>
      <c r="W465" s="5"/>
      <c r="X465" s="5"/>
      <c r="Z465" s="6"/>
      <c r="AA465" s="6"/>
    </row>
    <row r="466" spans="10:27" x14ac:dyDescent="0.25">
      <c r="J466" s="2"/>
      <c r="K466" s="2"/>
      <c r="L466" s="2"/>
      <c r="M466" s="2"/>
      <c r="N466" s="2"/>
      <c r="O466" s="2"/>
      <c r="Q466" s="1"/>
      <c r="R466" s="1"/>
      <c r="T466" s="1"/>
      <c r="U466" s="4"/>
      <c r="W466" s="5"/>
      <c r="X466" s="5"/>
      <c r="Z466" s="6"/>
      <c r="AA466" s="6"/>
    </row>
    <row r="467" spans="10:27" x14ac:dyDescent="0.25">
      <c r="J467" s="2"/>
      <c r="K467" s="2"/>
      <c r="L467" s="2"/>
      <c r="M467" s="2"/>
      <c r="N467" s="2"/>
      <c r="O467" s="2"/>
      <c r="Q467" s="1"/>
      <c r="R467" s="1"/>
      <c r="T467" s="1"/>
      <c r="U467" s="4"/>
      <c r="W467" s="5"/>
      <c r="X467" s="5"/>
      <c r="Z467" s="6"/>
      <c r="AA467" s="6"/>
    </row>
    <row r="468" spans="10:27" x14ac:dyDescent="0.25">
      <c r="J468" s="2"/>
      <c r="K468" s="2"/>
      <c r="L468" s="2"/>
      <c r="M468" s="2"/>
      <c r="N468" s="2"/>
      <c r="O468" s="2"/>
      <c r="Q468" s="1"/>
      <c r="R468" s="1"/>
      <c r="T468" s="1"/>
      <c r="U468" s="4"/>
      <c r="W468" s="5"/>
      <c r="X468" s="5"/>
      <c r="Z468" s="6"/>
      <c r="AA468" s="6"/>
    </row>
    <row r="469" spans="10:27" x14ac:dyDescent="0.25">
      <c r="J469" s="2"/>
      <c r="K469" s="2"/>
      <c r="L469" s="2"/>
      <c r="M469" s="2"/>
      <c r="N469" s="2"/>
      <c r="O469" s="2"/>
      <c r="Q469" s="1"/>
      <c r="R469" s="1"/>
      <c r="T469" s="1"/>
      <c r="U469" s="4"/>
      <c r="W469" s="5"/>
      <c r="X469" s="5"/>
      <c r="Z469" s="6"/>
      <c r="AA469" s="6"/>
    </row>
    <row r="470" spans="10:27" x14ac:dyDescent="0.25">
      <c r="J470" s="2"/>
      <c r="K470" s="2"/>
      <c r="L470" s="2"/>
      <c r="M470" s="2"/>
      <c r="N470" s="2"/>
      <c r="O470" s="2"/>
      <c r="Q470" s="1"/>
      <c r="R470" s="1"/>
      <c r="T470" s="1"/>
      <c r="U470" s="4"/>
      <c r="W470" s="5"/>
      <c r="X470" s="5"/>
      <c r="Z470" s="6"/>
      <c r="AA470" s="6"/>
    </row>
    <row r="471" spans="10:27" x14ac:dyDescent="0.25">
      <c r="J471" s="2"/>
      <c r="K471" s="2"/>
      <c r="L471" s="2"/>
      <c r="M471" s="2"/>
      <c r="N471" s="2"/>
      <c r="O471" s="2"/>
      <c r="Q471" s="1"/>
      <c r="R471" s="1"/>
      <c r="T471" s="1"/>
      <c r="U471" s="4"/>
      <c r="W471" s="5"/>
      <c r="X471" s="5"/>
      <c r="Z471" s="6"/>
      <c r="AA471" s="6"/>
    </row>
    <row r="472" spans="10:27" x14ac:dyDescent="0.25">
      <c r="J472" s="2"/>
      <c r="K472" s="2"/>
      <c r="L472" s="2"/>
      <c r="M472" s="2"/>
      <c r="N472" s="2"/>
      <c r="O472" s="2"/>
      <c r="Q472" s="1"/>
      <c r="R472" s="1"/>
      <c r="T472" s="1"/>
      <c r="U472" s="4"/>
      <c r="W472" s="5"/>
      <c r="X472" s="5"/>
      <c r="Z472" s="6"/>
      <c r="AA472" s="6"/>
    </row>
    <row r="473" spans="10:27" x14ac:dyDescent="0.25">
      <c r="J473" s="2"/>
      <c r="K473" s="2"/>
      <c r="L473" s="2"/>
      <c r="M473" s="2"/>
      <c r="N473" s="2"/>
      <c r="O473" s="2"/>
      <c r="Q473" s="1"/>
      <c r="R473" s="1"/>
      <c r="T473" s="1"/>
      <c r="U473" s="4"/>
      <c r="W473" s="5"/>
      <c r="X473" s="5"/>
      <c r="Z473" s="6"/>
      <c r="AA473" s="6"/>
    </row>
    <row r="474" spans="10:27" x14ac:dyDescent="0.25">
      <c r="J474" s="2"/>
      <c r="K474" s="2"/>
      <c r="L474" s="2"/>
      <c r="M474" s="2"/>
      <c r="N474" s="2"/>
      <c r="O474" s="2"/>
      <c r="Q474" s="1"/>
      <c r="R474" s="1"/>
      <c r="T474" s="1"/>
      <c r="U474" s="4"/>
      <c r="W474" s="5"/>
      <c r="X474" s="5"/>
      <c r="Z474" s="6"/>
      <c r="AA474" s="6"/>
    </row>
    <row r="475" spans="10:27" x14ac:dyDescent="0.25">
      <c r="J475" s="2"/>
      <c r="K475" s="2"/>
      <c r="L475" s="2"/>
      <c r="M475" s="2"/>
      <c r="N475" s="2"/>
      <c r="O475" s="2"/>
      <c r="Q475" s="1"/>
      <c r="R475" s="1"/>
      <c r="T475" s="1"/>
      <c r="U475" s="4"/>
      <c r="W475" s="5"/>
      <c r="X475" s="5"/>
      <c r="Z475" s="6"/>
      <c r="AA475" s="6"/>
    </row>
    <row r="476" spans="10:27" x14ac:dyDescent="0.25">
      <c r="J476" s="2"/>
      <c r="K476" s="2"/>
      <c r="L476" s="2"/>
      <c r="M476" s="2"/>
      <c r="N476" s="2"/>
      <c r="O476" s="2"/>
      <c r="Q476" s="1"/>
      <c r="R476" s="1"/>
      <c r="T476" s="1"/>
      <c r="U476" s="4"/>
      <c r="W476" s="5"/>
      <c r="X476" s="5"/>
      <c r="Z476" s="6"/>
      <c r="AA476" s="6"/>
    </row>
    <row r="477" spans="10:27" x14ac:dyDescent="0.25">
      <c r="J477" s="2"/>
      <c r="K477" s="2"/>
      <c r="L477" s="2"/>
      <c r="M477" s="2"/>
      <c r="N477" s="2"/>
      <c r="O477" s="2"/>
      <c r="Q477" s="1"/>
      <c r="R477" s="1"/>
      <c r="T477" s="1"/>
      <c r="U477" s="4"/>
      <c r="W477" s="5"/>
      <c r="X477" s="5"/>
      <c r="Z477" s="6"/>
      <c r="AA477" s="6"/>
    </row>
    <row r="478" spans="10:27" x14ac:dyDescent="0.25">
      <c r="J478" s="2"/>
      <c r="K478" s="2"/>
      <c r="L478" s="2"/>
      <c r="M478" s="2"/>
      <c r="N478" s="2"/>
      <c r="O478" s="2"/>
      <c r="Q478" s="1"/>
      <c r="R478" s="1"/>
      <c r="T478" s="1"/>
      <c r="U478" s="4"/>
      <c r="W478" s="5"/>
      <c r="X478" s="5"/>
      <c r="Z478" s="6"/>
      <c r="AA478" s="6"/>
    </row>
    <row r="479" spans="10:27" x14ac:dyDescent="0.25">
      <c r="J479" s="2"/>
      <c r="K479" s="2"/>
      <c r="L479" s="2"/>
      <c r="M479" s="2"/>
      <c r="N479" s="2"/>
      <c r="O479" s="2"/>
      <c r="Q479" s="1"/>
      <c r="R479" s="1"/>
      <c r="T479" s="1"/>
      <c r="U479" s="4"/>
      <c r="W479" s="5"/>
      <c r="X479" s="5"/>
      <c r="Z479" s="6"/>
      <c r="AA479" s="6"/>
    </row>
    <row r="480" spans="10:27" x14ac:dyDescent="0.25">
      <c r="J480" s="2"/>
      <c r="K480" s="2"/>
      <c r="L480" s="2"/>
      <c r="M480" s="2"/>
      <c r="N480" s="2"/>
      <c r="O480" s="2"/>
      <c r="Q480" s="1"/>
      <c r="R480" s="1"/>
      <c r="T480" s="1"/>
      <c r="U480" s="4"/>
      <c r="W480" s="5"/>
      <c r="X480" s="5"/>
      <c r="Z480" s="6"/>
      <c r="AA480" s="6"/>
    </row>
    <row r="481" spans="10:27" x14ac:dyDescent="0.25">
      <c r="J481" s="2"/>
      <c r="K481" s="2"/>
      <c r="L481" s="2"/>
      <c r="M481" s="2"/>
      <c r="N481" s="2"/>
      <c r="O481" s="2"/>
      <c r="Q481" s="1"/>
      <c r="R481" s="1"/>
      <c r="T481" s="1"/>
      <c r="U481" s="4"/>
      <c r="W481" s="5"/>
      <c r="X481" s="5"/>
      <c r="Z481" s="6"/>
      <c r="AA481" s="6"/>
    </row>
    <row r="482" spans="10:27" x14ac:dyDescent="0.25">
      <c r="J482" s="2"/>
      <c r="K482" s="2"/>
      <c r="L482" s="2"/>
      <c r="M482" s="2"/>
      <c r="N482" s="2"/>
      <c r="O482" s="2"/>
      <c r="Q482" s="1"/>
      <c r="R482" s="1"/>
      <c r="T482" s="1"/>
      <c r="U482" s="4"/>
      <c r="W482" s="5"/>
      <c r="X482" s="5"/>
      <c r="Z482" s="6"/>
      <c r="AA482" s="6"/>
    </row>
    <row r="483" spans="10:27" x14ac:dyDescent="0.25">
      <c r="J483" s="2"/>
      <c r="K483" s="2"/>
      <c r="L483" s="2"/>
      <c r="M483" s="2"/>
      <c r="N483" s="2"/>
      <c r="O483" s="2"/>
      <c r="Q483" s="1"/>
      <c r="R483" s="1"/>
      <c r="T483" s="1"/>
      <c r="U483" s="4"/>
      <c r="W483" s="5"/>
      <c r="X483" s="5"/>
      <c r="Z483" s="6"/>
      <c r="AA483" s="6"/>
    </row>
    <row r="484" spans="10:27" x14ac:dyDescent="0.25">
      <c r="J484" s="2"/>
      <c r="K484" s="2"/>
      <c r="L484" s="2"/>
      <c r="M484" s="2"/>
      <c r="N484" s="2"/>
      <c r="O484" s="2"/>
      <c r="Q484" s="1"/>
      <c r="R484" s="1"/>
      <c r="T484" s="1"/>
      <c r="U484" s="4"/>
      <c r="W484" s="5"/>
      <c r="X484" s="5"/>
      <c r="Z484" s="6"/>
      <c r="AA484" s="6"/>
    </row>
    <row r="485" spans="10:27" x14ac:dyDescent="0.25">
      <c r="J485" s="2"/>
      <c r="K485" s="2"/>
      <c r="L485" s="2"/>
      <c r="M485" s="2"/>
      <c r="N485" s="2"/>
      <c r="O485" s="2"/>
      <c r="Q485" s="1"/>
      <c r="R485" s="1"/>
      <c r="T485" s="1"/>
      <c r="U485" s="4"/>
      <c r="W485" s="5"/>
      <c r="X485" s="5"/>
      <c r="Z485" s="6"/>
      <c r="AA485" s="6"/>
    </row>
    <row r="486" spans="10:27" x14ac:dyDescent="0.25">
      <c r="J486" s="2"/>
      <c r="K486" s="2"/>
      <c r="L486" s="2"/>
      <c r="M486" s="2"/>
      <c r="N486" s="2"/>
      <c r="O486" s="2"/>
      <c r="Q486" s="1"/>
      <c r="R486" s="1"/>
      <c r="T486" s="1"/>
      <c r="U486" s="4"/>
      <c r="W486" s="5"/>
      <c r="X486" s="5"/>
      <c r="Z486" s="6"/>
      <c r="AA486" s="6"/>
    </row>
    <row r="487" spans="10:27" x14ac:dyDescent="0.25">
      <c r="J487" s="2"/>
      <c r="K487" s="2"/>
      <c r="L487" s="2"/>
      <c r="M487" s="2"/>
      <c r="N487" s="2"/>
      <c r="O487" s="2"/>
      <c r="Q487" s="1"/>
      <c r="R487" s="1"/>
      <c r="T487" s="1"/>
      <c r="U487" s="4"/>
      <c r="W487" s="5"/>
      <c r="X487" s="5"/>
      <c r="Z487" s="6"/>
      <c r="AA487" s="6"/>
    </row>
    <row r="488" spans="10:27" x14ac:dyDescent="0.25">
      <c r="J488" s="2"/>
      <c r="K488" s="2"/>
      <c r="L488" s="2"/>
      <c r="M488" s="2"/>
      <c r="N488" s="2"/>
      <c r="O488" s="2"/>
      <c r="Q488" s="1"/>
      <c r="R488" s="1"/>
      <c r="T488" s="1"/>
      <c r="U488" s="4"/>
      <c r="W488" s="5"/>
      <c r="X488" s="5"/>
      <c r="Z488" s="6"/>
      <c r="AA488" s="6"/>
    </row>
    <row r="489" spans="10:27" x14ac:dyDescent="0.25">
      <c r="J489" s="2"/>
      <c r="K489" s="2"/>
      <c r="L489" s="2"/>
      <c r="M489" s="2"/>
      <c r="N489" s="2"/>
      <c r="O489" s="2"/>
      <c r="Q489" s="1"/>
      <c r="R489" s="1"/>
      <c r="T489" s="1"/>
      <c r="U489" s="4"/>
      <c r="W489" s="5"/>
      <c r="X489" s="5"/>
      <c r="Z489" s="6"/>
      <c r="AA489" s="6"/>
    </row>
    <row r="490" spans="10:27" x14ac:dyDescent="0.25">
      <c r="J490" s="2"/>
      <c r="K490" s="2"/>
      <c r="L490" s="2"/>
      <c r="M490" s="2"/>
      <c r="N490" s="2"/>
      <c r="O490" s="2"/>
      <c r="Q490" s="1"/>
      <c r="R490" s="1"/>
      <c r="T490" s="1"/>
      <c r="U490" s="4"/>
      <c r="W490" s="5"/>
      <c r="X490" s="5"/>
      <c r="Z490" s="6"/>
      <c r="AA490" s="6"/>
    </row>
    <row r="491" spans="10:27" x14ac:dyDescent="0.25">
      <c r="J491" s="2"/>
      <c r="K491" s="2"/>
      <c r="L491" s="2"/>
      <c r="M491" s="2"/>
      <c r="N491" s="2"/>
      <c r="O491" s="2"/>
      <c r="Q491" s="1"/>
      <c r="R491" s="1"/>
      <c r="T491" s="1"/>
      <c r="U491" s="4"/>
      <c r="W491" s="5"/>
      <c r="X491" s="5"/>
      <c r="Z491" s="6"/>
      <c r="AA491" s="6"/>
    </row>
    <row r="492" spans="10:27" x14ac:dyDescent="0.25">
      <c r="J492" s="2"/>
      <c r="K492" s="2"/>
      <c r="L492" s="2"/>
      <c r="M492" s="2"/>
      <c r="N492" s="2"/>
      <c r="O492" s="2"/>
      <c r="Q492" s="1"/>
      <c r="R492" s="1"/>
      <c r="T492" s="1"/>
      <c r="U492" s="4"/>
      <c r="W492" s="5"/>
      <c r="X492" s="5"/>
      <c r="Z492" s="6"/>
      <c r="AA492" s="6"/>
    </row>
    <row r="493" spans="10:27" x14ac:dyDescent="0.25">
      <c r="J493" s="2"/>
      <c r="K493" s="2"/>
      <c r="L493" s="2"/>
      <c r="M493" s="2"/>
      <c r="N493" s="2"/>
      <c r="O493" s="2"/>
      <c r="Q493" s="1"/>
      <c r="R493" s="1"/>
      <c r="T493" s="1"/>
      <c r="U493" s="4"/>
      <c r="W493" s="5"/>
      <c r="X493" s="5"/>
      <c r="Z493" s="6"/>
      <c r="AA493" s="6"/>
    </row>
    <row r="494" spans="10:27" x14ac:dyDescent="0.25">
      <c r="J494" s="2"/>
      <c r="K494" s="2"/>
      <c r="L494" s="2"/>
      <c r="M494" s="2"/>
      <c r="N494" s="2"/>
      <c r="O494" s="2"/>
      <c r="Q494" s="1"/>
      <c r="R494" s="1"/>
      <c r="T494" s="1"/>
      <c r="U494" s="4"/>
      <c r="W494" s="5"/>
      <c r="X494" s="5"/>
      <c r="Z494" s="6"/>
      <c r="AA494" s="6"/>
    </row>
    <row r="495" spans="10:27" x14ac:dyDescent="0.25">
      <c r="J495" s="2"/>
      <c r="K495" s="2"/>
      <c r="L495" s="2"/>
      <c r="M495" s="2"/>
      <c r="N495" s="2"/>
      <c r="O495" s="2"/>
      <c r="Q495" s="1"/>
      <c r="R495" s="1"/>
      <c r="T495" s="1"/>
      <c r="U495" s="4"/>
      <c r="W495" s="5"/>
      <c r="X495" s="5"/>
      <c r="Z495" s="6"/>
      <c r="AA495" s="6"/>
    </row>
    <row r="496" spans="10:27" x14ac:dyDescent="0.25">
      <c r="J496" s="2"/>
      <c r="K496" s="2"/>
      <c r="L496" s="2"/>
      <c r="M496" s="2"/>
      <c r="N496" s="2"/>
      <c r="O496" s="2"/>
      <c r="Q496" s="1"/>
      <c r="R496" s="1"/>
      <c r="T496" s="1"/>
      <c r="U496" s="4"/>
      <c r="W496" s="5"/>
      <c r="X496" s="5"/>
      <c r="Z496" s="6"/>
      <c r="AA496" s="6"/>
    </row>
    <row r="497" spans="10:27" x14ac:dyDescent="0.25">
      <c r="J497" s="2"/>
      <c r="K497" s="2"/>
      <c r="L497" s="2"/>
      <c r="M497" s="2"/>
      <c r="N497" s="2"/>
      <c r="O497" s="2"/>
      <c r="Q497" s="1"/>
      <c r="R497" s="1"/>
      <c r="T497" s="1"/>
      <c r="U497" s="4"/>
      <c r="W497" s="5"/>
      <c r="X497" s="5"/>
      <c r="Z497" s="6"/>
      <c r="AA497" s="6"/>
    </row>
    <row r="498" spans="10:27" x14ac:dyDescent="0.25">
      <c r="J498" s="2"/>
      <c r="K498" s="2"/>
      <c r="L498" s="2"/>
      <c r="M498" s="2"/>
      <c r="N498" s="2"/>
      <c r="O498" s="2"/>
      <c r="Q498" s="1"/>
      <c r="R498" s="1"/>
      <c r="T498" s="1"/>
      <c r="U498" s="4"/>
      <c r="W498" s="5"/>
      <c r="X498" s="5"/>
      <c r="Z498" s="6"/>
      <c r="AA498" s="6"/>
    </row>
    <row r="499" spans="10:27" x14ac:dyDescent="0.25">
      <c r="J499" s="2"/>
      <c r="K499" s="2"/>
      <c r="L499" s="2"/>
      <c r="M499" s="2"/>
      <c r="N499" s="2"/>
      <c r="O499" s="2"/>
      <c r="Q499" s="1"/>
      <c r="R499" s="1"/>
      <c r="T499" s="1"/>
      <c r="U499" s="4"/>
      <c r="W499" s="5"/>
      <c r="X499" s="5"/>
      <c r="Z499" s="6"/>
      <c r="AA499" s="6"/>
    </row>
    <row r="500" spans="10:27" x14ac:dyDescent="0.25">
      <c r="J500" s="2"/>
      <c r="K500" s="2"/>
      <c r="L500" s="2"/>
      <c r="M500" s="2"/>
      <c r="N500" s="2"/>
      <c r="O500" s="2"/>
      <c r="Q500" s="1"/>
      <c r="R500" s="1"/>
      <c r="T500" s="1"/>
      <c r="U500" s="4"/>
      <c r="W500" s="5"/>
      <c r="X500" s="5"/>
      <c r="Z500" s="6"/>
      <c r="AA500" s="6"/>
    </row>
    <row r="501" spans="10:27" x14ac:dyDescent="0.25">
      <c r="J501" s="2"/>
      <c r="K501" s="2"/>
      <c r="L501" s="2"/>
      <c r="M501" s="2"/>
      <c r="N501" s="2"/>
      <c r="O501" s="2"/>
      <c r="Q501" s="1"/>
      <c r="R501" s="1"/>
      <c r="T501" s="1"/>
      <c r="U501" s="4"/>
      <c r="W501" s="5"/>
      <c r="X501" s="5"/>
      <c r="Z501" s="6"/>
      <c r="AA501" s="6"/>
    </row>
    <row r="502" spans="10:27" x14ac:dyDescent="0.25">
      <c r="J502" s="2"/>
      <c r="K502" s="2"/>
      <c r="L502" s="2"/>
      <c r="M502" s="2"/>
      <c r="N502" s="2"/>
      <c r="O502" s="2"/>
      <c r="Q502" s="1"/>
      <c r="R502" s="1"/>
      <c r="T502" s="1"/>
      <c r="U502" s="4"/>
      <c r="W502" s="5"/>
      <c r="X502" s="5"/>
      <c r="Z502" s="6"/>
      <c r="AA502" s="6"/>
    </row>
    <row r="503" spans="10:27" x14ac:dyDescent="0.25">
      <c r="J503" s="2"/>
      <c r="K503" s="2"/>
      <c r="L503" s="2"/>
      <c r="M503" s="2"/>
      <c r="N503" s="2"/>
      <c r="O503" s="2"/>
      <c r="Q503" s="1"/>
      <c r="R503" s="1"/>
      <c r="T503" s="1"/>
      <c r="U503" s="4"/>
      <c r="W503" s="5"/>
      <c r="X503" s="5"/>
      <c r="Z503" s="6"/>
      <c r="AA503" s="6"/>
    </row>
    <row r="504" spans="10:27" x14ac:dyDescent="0.25">
      <c r="J504" s="2"/>
      <c r="K504" s="2"/>
      <c r="L504" s="2"/>
      <c r="M504" s="2"/>
      <c r="N504" s="2"/>
      <c r="O504" s="2"/>
      <c r="Q504" s="1"/>
      <c r="R504" s="1"/>
      <c r="T504" s="1"/>
      <c r="U504" s="4"/>
      <c r="W504" s="5"/>
      <c r="X504" s="5"/>
      <c r="Z504" s="6"/>
      <c r="AA504" s="6"/>
    </row>
    <row r="505" spans="10:27" x14ac:dyDescent="0.25">
      <c r="J505" s="2"/>
      <c r="K505" s="2"/>
      <c r="L505" s="2"/>
      <c r="M505" s="2"/>
      <c r="N505" s="2"/>
      <c r="O505" s="2"/>
      <c r="Q505" s="1"/>
      <c r="R505" s="1"/>
      <c r="T505" s="1"/>
      <c r="U505" s="4"/>
      <c r="W505" s="5"/>
      <c r="X505" s="5"/>
      <c r="Z505" s="6"/>
      <c r="AA505" s="6"/>
    </row>
    <row r="506" spans="10:27" x14ac:dyDescent="0.25">
      <c r="J506" s="2"/>
      <c r="K506" s="2"/>
      <c r="L506" s="2"/>
      <c r="M506" s="2"/>
      <c r="N506" s="2"/>
      <c r="O506" s="2"/>
      <c r="Q506" s="1"/>
      <c r="R506" s="1"/>
      <c r="T506" s="1"/>
      <c r="U506" s="4"/>
      <c r="W506" s="5"/>
      <c r="X506" s="5"/>
      <c r="Z506" s="6"/>
      <c r="AA506" s="6"/>
    </row>
    <row r="507" spans="10:27" x14ac:dyDescent="0.25">
      <c r="J507" s="2"/>
      <c r="K507" s="2"/>
      <c r="L507" s="2"/>
      <c r="M507" s="2"/>
      <c r="N507" s="2"/>
      <c r="O507" s="2"/>
      <c r="Q507" s="1"/>
      <c r="R507" s="1"/>
      <c r="T507" s="1"/>
      <c r="U507" s="4"/>
      <c r="W507" s="5"/>
      <c r="X507" s="5"/>
      <c r="Z507" s="6"/>
      <c r="AA507" s="6"/>
    </row>
    <row r="508" spans="10:27" x14ac:dyDescent="0.25">
      <c r="J508" s="2"/>
      <c r="K508" s="2"/>
      <c r="L508" s="2"/>
      <c r="M508" s="2"/>
      <c r="N508" s="2"/>
      <c r="O508" s="2"/>
      <c r="Q508" s="1"/>
      <c r="R508" s="1"/>
      <c r="T508" s="1"/>
      <c r="U508" s="4"/>
      <c r="W508" s="5"/>
      <c r="X508" s="5"/>
      <c r="Z508" s="6"/>
      <c r="AA508" s="6"/>
    </row>
    <row r="509" spans="10:27" x14ac:dyDescent="0.25">
      <c r="J509" s="2"/>
      <c r="K509" s="2"/>
      <c r="L509" s="2"/>
      <c r="M509" s="2"/>
      <c r="N509" s="2"/>
      <c r="O509" s="2"/>
      <c r="Q509" s="1"/>
      <c r="R509" s="1"/>
      <c r="T509" s="1"/>
      <c r="U509" s="4"/>
      <c r="W509" s="5"/>
      <c r="X509" s="5"/>
      <c r="Z509" s="6"/>
      <c r="AA509" s="6"/>
    </row>
    <row r="510" spans="10:27" x14ac:dyDescent="0.25">
      <c r="J510" s="2"/>
      <c r="K510" s="2"/>
      <c r="L510" s="2"/>
      <c r="M510" s="2"/>
      <c r="N510" s="2"/>
      <c r="O510" s="2"/>
      <c r="Q510" s="1"/>
      <c r="R510" s="1"/>
      <c r="T510" s="1"/>
      <c r="U510" s="4"/>
      <c r="W510" s="5"/>
      <c r="X510" s="5"/>
      <c r="Z510" s="6"/>
      <c r="AA510" s="6"/>
    </row>
    <row r="511" spans="10:27" x14ac:dyDescent="0.25">
      <c r="J511" s="2"/>
      <c r="K511" s="2"/>
      <c r="L511" s="2"/>
      <c r="M511" s="2"/>
      <c r="N511" s="2"/>
      <c r="O511" s="2"/>
      <c r="Q511" s="1"/>
      <c r="R511" s="1"/>
      <c r="T511" s="1"/>
      <c r="U511" s="4"/>
      <c r="W511" s="5"/>
      <c r="X511" s="5"/>
      <c r="Z511" s="6"/>
      <c r="AA511" s="6"/>
    </row>
    <row r="512" spans="10:27" x14ac:dyDescent="0.25">
      <c r="J512" s="2"/>
      <c r="K512" s="2"/>
      <c r="L512" s="2"/>
      <c r="M512" s="2"/>
      <c r="N512" s="2"/>
      <c r="O512" s="2"/>
      <c r="Q512" s="1"/>
      <c r="R512" s="1"/>
      <c r="T512" s="1"/>
      <c r="U512" s="4"/>
      <c r="W512" s="5"/>
      <c r="X512" s="5"/>
      <c r="Z512" s="6"/>
      <c r="AA512" s="6"/>
    </row>
    <row r="513" spans="10:27" x14ac:dyDescent="0.25">
      <c r="J513" s="2"/>
      <c r="K513" s="2"/>
      <c r="L513" s="2"/>
      <c r="M513" s="2"/>
      <c r="N513" s="2"/>
      <c r="O513" s="2"/>
      <c r="Q513" s="1"/>
      <c r="R513" s="1"/>
      <c r="T513" s="1"/>
      <c r="U513" s="4"/>
      <c r="W513" s="5"/>
      <c r="X513" s="5"/>
      <c r="Z513" s="6"/>
      <c r="AA513" s="6"/>
    </row>
    <row r="514" spans="10:27" x14ac:dyDescent="0.25">
      <c r="J514" s="2"/>
      <c r="K514" s="2"/>
      <c r="L514" s="2"/>
      <c r="M514" s="2"/>
      <c r="N514" s="2"/>
      <c r="O514" s="2"/>
      <c r="Q514" s="1"/>
      <c r="R514" s="1"/>
      <c r="T514" s="1"/>
      <c r="U514" s="4"/>
      <c r="W514" s="5"/>
      <c r="X514" s="5"/>
      <c r="Z514" s="6"/>
      <c r="AA514" s="6"/>
    </row>
    <row r="515" spans="10:27" x14ac:dyDescent="0.25">
      <c r="J515" s="2"/>
      <c r="K515" s="2"/>
      <c r="L515" s="2"/>
      <c r="M515" s="2"/>
      <c r="N515" s="2"/>
      <c r="O515" s="2"/>
      <c r="Q515" s="1"/>
      <c r="R515" s="1"/>
      <c r="T515" s="1"/>
      <c r="U515" s="4"/>
      <c r="W515" s="5"/>
      <c r="X515" s="5"/>
      <c r="Z515" s="6"/>
      <c r="AA515" s="6"/>
    </row>
    <row r="516" spans="10:27" x14ac:dyDescent="0.25">
      <c r="J516" s="2"/>
      <c r="K516" s="2"/>
      <c r="L516" s="2"/>
      <c r="M516" s="2"/>
      <c r="N516" s="2"/>
      <c r="O516" s="2"/>
      <c r="Q516" s="1"/>
      <c r="R516" s="1"/>
      <c r="T516" s="1"/>
      <c r="U516" s="4"/>
      <c r="W516" s="5"/>
      <c r="X516" s="5"/>
      <c r="Z516" s="6"/>
      <c r="AA516" s="6"/>
    </row>
    <row r="517" spans="10:27" x14ac:dyDescent="0.25">
      <c r="J517" s="2"/>
      <c r="K517" s="2"/>
      <c r="L517" s="2"/>
      <c r="M517" s="2"/>
      <c r="N517" s="2"/>
      <c r="O517" s="2"/>
      <c r="Q517" s="1"/>
      <c r="R517" s="1"/>
      <c r="T517" s="1"/>
      <c r="U517" s="4"/>
      <c r="W517" s="5"/>
      <c r="X517" s="5"/>
      <c r="Z517" s="6"/>
      <c r="AA517" s="6"/>
    </row>
    <row r="518" spans="10:27" x14ac:dyDescent="0.25">
      <c r="J518" s="2"/>
      <c r="K518" s="2"/>
      <c r="L518" s="2"/>
      <c r="M518" s="2"/>
      <c r="N518" s="2"/>
      <c r="O518" s="2"/>
      <c r="Q518" s="1"/>
      <c r="R518" s="1"/>
      <c r="T518" s="1"/>
      <c r="U518" s="4"/>
      <c r="W518" s="5"/>
      <c r="X518" s="5"/>
      <c r="Z518" s="6"/>
      <c r="AA518" s="6"/>
    </row>
    <row r="519" spans="10:27" x14ac:dyDescent="0.25">
      <c r="J519" s="2"/>
      <c r="K519" s="2"/>
      <c r="L519" s="2"/>
      <c r="M519" s="2"/>
      <c r="N519" s="2"/>
      <c r="O519" s="2"/>
      <c r="Q519" s="1"/>
      <c r="R519" s="1"/>
      <c r="T519" s="1"/>
      <c r="U519" s="4"/>
      <c r="W519" s="5"/>
      <c r="X519" s="5"/>
      <c r="Z519" s="6"/>
      <c r="AA519" s="6"/>
    </row>
    <row r="520" spans="10:27" x14ac:dyDescent="0.25">
      <c r="J520" s="2"/>
      <c r="K520" s="2"/>
      <c r="L520" s="2"/>
      <c r="M520" s="2"/>
      <c r="N520" s="2"/>
      <c r="O520" s="2"/>
      <c r="Q520" s="1"/>
      <c r="R520" s="1"/>
      <c r="T520" s="1"/>
      <c r="U520" s="4"/>
      <c r="W520" s="5"/>
      <c r="X520" s="5"/>
      <c r="Z520" s="6"/>
      <c r="AA520" s="6"/>
    </row>
    <row r="521" spans="10:27" x14ac:dyDescent="0.25">
      <c r="J521" s="2"/>
      <c r="K521" s="2"/>
      <c r="L521" s="2"/>
      <c r="M521" s="2"/>
      <c r="N521" s="2"/>
      <c r="O521" s="2"/>
      <c r="Q521" s="1"/>
      <c r="R521" s="1"/>
      <c r="T521" s="1"/>
      <c r="U521" s="4"/>
      <c r="W521" s="5"/>
      <c r="X521" s="5"/>
      <c r="Z521" s="6"/>
      <c r="AA521" s="6"/>
    </row>
    <row r="522" spans="10:27" x14ac:dyDescent="0.25">
      <c r="J522" s="2"/>
      <c r="K522" s="2"/>
      <c r="L522" s="2"/>
      <c r="M522" s="2"/>
      <c r="N522" s="2"/>
      <c r="O522" s="2"/>
      <c r="Q522" s="1"/>
      <c r="R522" s="1"/>
      <c r="T522" s="1"/>
      <c r="U522" s="4"/>
      <c r="W522" s="5"/>
      <c r="X522" s="5"/>
      <c r="Z522" s="6"/>
      <c r="AA522" s="6"/>
    </row>
    <row r="523" spans="10:27" x14ac:dyDescent="0.25">
      <c r="J523" s="2"/>
      <c r="K523" s="2"/>
      <c r="L523" s="2"/>
      <c r="M523" s="2"/>
      <c r="N523" s="2"/>
      <c r="O523" s="2"/>
      <c r="Q523" s="1"/>
      <c r="R523" s="1"/>
      <c r="T523" s="1"/>
      <c r="U523" s="4"/>
      <c r="W523" s="5"/>
      <c r="X523" s="5"/>
      <c r="Z523" s="6"/>
      <c r="AA523" s="6"/>
    </row>
    <row r="524" spans="10:27" x14ac:dyDescent="0.25">
      <c r="J524" s="2"/>
      <c r="K524" s="2"/>
      <c r="L524" s="2"/>
      <c r="M524" s="2"/>
      <c r="N524" s="2"/>
      <c r="O524" s="2"/>
      <c r="Q524" s="1"/>
      <c r="R524" s="1"/>
      <c r="T524" s="1"/>
      <c r="U524" s="4"/>
      <c r="W524" s="5"/>
      <c r="X524" s="5"/>
      <c r="Z524" s="6"/>
      <c r="AA524" s="6"/>
    </row>
    <row r="525" spans="10:27" x14ac:dyDescent="0.25">
      <c r="J525" s="2"/>
      <c r="K525" s="2"/>
      <c r="L525" s="2"/>
      <c r="M525" s="2"/>
      <c r="N525" s="2"/>
      <c r="O525" s="2"/>
      <c r="Q525" s="1"/>
      <c r="R525" s="1"/>
      <c r="T525" s="1"/>
      <c r="U525" s="4"/>
      <c r="W525" s="5"/>
      <c r="X525" s="5"/>
      <c r="Z525" s="6"/>
      <c r="AA525" s="6"/>
    </row>
    <row r="526" spans="10:27" x14ac:dyDescent="0.25">
      <c r="J526" s="2"/>
      <c r="K526" s="2"/>
      <c r="L526" s="2"/>
      <c r="M526" s="2"/>
      <c r="N526" s="2"/>
      <c r="O526" s="2"/>
      <c r="Q526" s="1"/>
      <c r="R526" s="1"/>
      <c r="T526" s="1"/>
      <c r="U526" s="4"/>
      <c r="W526" s="5"/>
      <c r="X526" s="5"/>
      <c r="Z526" s="6"/>
      <c r="AA526" s="6"/>
    </row>
    <row r="527" spans="10:27" x14ac:dyDescent="0.25">
      <c r="J527" s="2"/>
      <c r="K527" s="2"/>
      <c r="L527" s="2"/>
      <c r="M527" s="2"/>
      <c r="N527" s="2"/>
      <c r="O527" s="2"/>
      <c r="Q527" s="1"/>
      <c r="R527" s="1"/>
      <c r="T527" s="1"/>
      <c r="U527" s="4"/>
      <c r="W527" s="5"/>
      <c r="X527" s="5"/>
      <c r="Z527" s="6"/>
      <c r="AA527" s="6"/>
    </row>
    <row r="528" spans="10:27" x14ac:dyDescent="0.25">
      <c r="J528" s="2"/>
      <c r="K528" s="2"/>
      <c r="L528" s="2"/>
      <c r="M528" s="2"/>
      <c r="N528" s="2"/>
      <c r="O528" s="2"/>
      <c r="Q528" s="1"/>
      <c r="R528" s="1"/>
      <c r="T528" s="1"/>
      <c r="U528" s="4"/>
      <c r="W528" s="5"/>
      <c r="X528" s="5"/>
      <c r="Z528" s="6"/>
      <c r="AA528" s="6"/>
    </row>
    <row r="529" spans="10:27" x14ac:dyDescent="0.25">
      <c r="J529" s="2"/>
      <c r="K529" s="2"/>
      <c r="L529" s="2"/>
      <c r="M529" s="2"/>
      <c r="N529" s="2"/>
      <c r="O529" s="2"/>
      <c r="Q529" s="1"/>
      <c r="R529" s="1"/>
      <c r="T529" s="1"/>
      <c r="U529" s="4"/>
      <c r="W529" s="5"/>
      <c r="X529" s="5"/>
      <c r="Z529" s="6"/>
      <c r="AA529" s="6"/>
    </row>
    <row r="530" spans="10:27" x14ac:dyDescent="0.25">
      <c r="J530" s="2"/>
      <c r="K530" s="2"/>
      <c r="L530" s="2"/>
      <c r="M530" s="2"/>
      <c r="N530" s="2"/>
      <c r="O530" s="2"/>
      <c r="Q530" s="1"/>
      <c r="R530" s="1"/>
      <c r="T530" s="1"/>
      <c r="U530" s="4"/>
      <c r="W530" s="5"/>
      <c r="X530" s="5"/>
      <c r="Z530" s="6"/>
      <c r="AA530" s="6"/>
    </row>
    <row r="531" spans="10:27" x14ac:dyDescent="0.25">
      <c r="J531" s="2"/>
      <c r="K531" s="2"/>
      <c r="L531" s="2"/>
      <c r="M531" s="2"/>
      <c r="N531" s="2"/>
      <c r="O531" s="2"/>
      <c r="Q531" s="1"/>
      <c r="R531" s="1"/>
      <c r="T531" s="1"/>
      <c r="U531" s="4"/>
      <c r="W531" s="5"/>
      <c r="X531" s="5"/>
      <c r="Z531" s="6"/>
      <c r="AA531" s="6"/>
    </row>
    <row r="532" spans="10:27" x14ac:dyDescent="0.25">
      <c r="J532" s="2"/>
      <c r="K532" s="2"/>
      <c r="L532" s="2"/>
      <c r="M532" s="2"/>
      <c r="N532" s="2"/>
      <c r="O532" s="2"/>
      <c r="Q532" s="1"/>
      <c r="R532" s="1"/>
      <c r="T532" s="1"/>
      <c r="U532" s="4"/>
      <c r="W532" s="5"/>
      <c r="X532" s="5"/>
      <c r="Z532" s="6"/>
      <c r="AA532" s="6"/>
    </row>
    <row r="533" spans="10:27" x14ac:dyDescent="0.25">
      <c r="J533" s="2"/>
      <c r="K533" s="2"/>
      <c r="L533" s="2"/>
      <c r="M533" s="2"/>
      <c r="N533" s="2"/>
      <c r="O533" s="2"/>
      <c r="Q533" s="1"/>
      <c r="R533" s="1"/>
      <c r="T533" s="1"/>
      <c r="U533" s="4"/>
      <c r="W533" s="5"/>
      <c r="X533" s="5"/>
      <c r="Z533" s="6"/>
      <c r="AA533" s="6"/>
    </row>
    <row r="534" spans="10:27" x14ac:dyDescent="0.25">
      <c r="J534" s="2"/>
      <c r="K534" s="2"/>
      <c r="L534" s="2"/>
      <c r="M534" s="2"/>
      <c r="N534" s="2"/>
      <c r="O534" s="2"/>
      <c r="Q534" s="1"/>
      <c r="R534" s="1"/>
      <c r="T534" s="1"/>
      <c r="U534" s="4"/>
      <c r="W534" s="5"/>
      <c r="X534" s="5"/>
      <c r="Z534" s="6"/>
      <c r="AA534" s="6"/>
    </row>
    <row r="535" spans="10:27" x14ac:dyDescent="0.25">
      <c r="J535" s="2"/>
      <c r="K535" s="2"/>
      <c r="L535" s="2"/>
      <c r="M535" s="2"/>
      <c r="N535" s="2"/>
      <c r="O535" s="2"/>
      <c r="Q535" s="1"/>
      <c r="R535" s="1"/>
      <c r="T535" s="1"/>
      <c r="U535" s="4"/>
      <c r="W535" s="5"/>
      <c r="X535" s="5"/>
      <c r="Z535" s="6"/>
      <c r="AA535" s="6"/>
    </row>
    <row r="536" spans="10:27" x14ac:dyDescent="0.25">
      <c r="J536" s="2"/>
      <c r="K536" s="2"/>
      <c r="L536" s="2"/>
      <c r="M536" s="2"/>
      <c r="N536" s="2"/>
      <c r="O536" s="2"/>
      <c r="Q536" s="1"/>
      <c r="R536" s="1"/>
      <c r="T536" s="1"/>
      <c r="U536" s="4"/>
      <c r="W536" s="5"/>
      <c r="X536" s="5"/>
      <c r="Z536" s="6"/>
      <c r="AA536" s="6"/>
    </row>
    <row r="537" spans="10:27" x14ac:dyDescent="0.25">
      <c r="J537" s="2"/>
      <c r="K537" s="2"/>
      <c r="L537" s="2"/>
      <c r="M537" s="2"/>
      <c r="N537" s="2"/>
      <c r="O537" s="2"/>
      <c r="Q537" s="1"/>
      <c r="R537" s="1"/>
      <c r="T537" s="1"/>
      <c r="U537" s="4"/>
      <c r="W537" s="5"/>
      <c r="X537" s="5"/>
      <c r="Z537" s="6"/>
      <c r="AA537" s="6"/>
    </row>
    <row r="538" spans="10:27" x14ac:dyDescent="0.25">
      <c r="J538" s="2"/>
      <c r="K538" s="2"/>
      <c r="L538" s="2"/>
      <c r="M538" s="2"/>
      <c r="N538" s="2"/>
      <c r="O538" s="2"/>
      <c r="Q538" s="1"/>
      <c r="R538" s="1"/>
      <c r="T538" s="1"/>
      <c r="U538" s="4"/>
      <c r="W538" s="5"/>
      <c r="X538" s="5"/>
      <c r="Z538" s="6"/>
      <c r="AA538" s="6"/>
    </row>
    <row r="539" spans="10:27" x14ac:dyDescent="0.25">
      <c r="J539" s="2"/>
      <c r="K539" s="2"/>
      <c r="L539" s="2"/>
      <c r="M539" s="2"/>
      <c r="N539" s="2"/>
      <c r="O539" s="2"/>
      <c r="Q539" s="1"/>
      <c r="R539" s="1"/>
      <c r="T539" s="1"/>
      <c r="U539" s="4"/>
      <c r="W539" s="5"/>
      <c r="X539" s="5"/>
      <c r="Z539" s="6"/>
      <c r="AA539" s="6"/>
    </row>
    <row r="540" spans="10:27" x14ac:dyDescent="0.25">
      <c r="J540" s="2"/>
      <c r="K540" s="2"/>
      <c r="L540" s="2"/>
      <c r="M540" s="2"/>
      <c r="N540" s="2"/>
      <c r="O540" s="2"/>
      <c r="Q540" s="1"/>
      <c r="R540" s="1"/>
      <c r="T540" s="1"/>
      <c r="U540" s="4"/>
      <c r="W540" s="5"/>
      <c r="X540" s="5"/>
      <c r="Z540" s="6"/>
      <c r="AA540" s="6"/>
    </row>
    <row r="541" spans="10:27" x14ac:dyDescent="0.25">
      <c r="J541" s="2"/>
      <c r="K541" s="2"/>
      <c r="L541" s="2"/>
      <c r="M541" s="2"/>
      <c r="N541" s="2"/>
      <c r="O541" s="2"/>
      <c r="Q541" s="1"/>
      <c r="R541" s="1"/>
      <c r="T541" s="1"/>
      <c r="U541" s="4"/>
      <c r="W541" s="5"/>
      <c r="X541" s="5"/>
      <c r="Z541" s="6"/>
      <c r="AA541" s="6"/>
    </row>
    <row r="542" spans="10:27" x14ac:dyDescent="0.25">
      <c r="J542" s="2"/>
      <c r="K542" s="2"/>
      <c r="L542" s="2"/>
      <c r="M542" s="2"/>
      <c r="N542" s="2"/>
      <c r="O542" s="2"/>
      <c r="Q542" s="1"/>
      <c r="R542" s="1"/>
      <c r="T542" s="1"/>
      <c r="U542" s="4"/>
      <c r="W542" s="5"/>
      <c r="X542" s="5"/>
      <c r="Z542" s="6"/>
      <c r="AA542" s="6"/>
    </row>
    <row r="543" spans="10:27" x14ac:dyDescent="0.25">
      <c r="J543" s="2"/>
      <c r="K543" s="2"/>
      <c r="L543" s="2"/>
      <c r="M543" s="2"/>
      <c r="N543" s="2"/>
      <c r="O543" s="2"/>
      <c r="Q543" s="1"/>
      <c r="R543" s="1"/>
      <c r="T543" s="1"/>
      <c r="U543" s="4"/>
      <c r="W543" s="5"/>
      <c r="X543" s="5"/>
      <c r="Z543" s="6"/>
      <c r="AA543" s="6"/>
    </row>
    <row r="544" spans="10:27" x14ac:dyDescent="0.25">
      <c r="J544" s="2"/>
      <c r="K544" s="2"/>
      <c r="L544" s="2"/>
      <c r="M544" s="2"/>
      <c r="N544" s="2"/>
      <c r="O544" s="2"/>
      <c r="Q544" s="1"/>
      <c r="R544" s="1"/>
      <c r="T544" s="1"/>
      <c r="U544" s="4"/>
      <c r="W544" s="5"/>
      <c r="X544" s="5"/>
      <c r="Z544" s="6"/>
      <c r="AA544" s="6"/>
    </row>
    <row r="545" spans="10:27" x14ac:dyDescent="0.25">
      <c r="J545" s="2"/>
      <c r="K545" s="2"/>
      <c r="L545" s="2"/>
      <c r="M545" s="2"/>
      <c r="N545" s="2"/>
      <c r="O545" s="2"/>
      <c r="Q545" s="1"/>
      <c r="R545" s="1"/>
      <c r="T545" s="1"/>
      <c r="U545" s="4"/>
      <c r="W545" s="5"/>
      <c r="X545" s="5"/>
      <c r="Z545" s="6"/>
      <c r="AA545" s="6"/>
    </row>
    <row r="546" spans="10:27" x14ac:dyDescent="0.25">
      <c r="J546" s="2"/>
      <c r="K546" s="2"/>
      <c r="L546" s="2"/>
      <c r="M546" s="2"/>
      <c r="N546" s="2"/>
      <c r="O546" s="2"/>
      <c r="Q546" s="1"/>
      <c r="R546" s="1"/>
      <c r="T546" s="1"/>
      <c r="U546" s="4"/>
      <c r="W546" s="5"/>
      <c r="X546" s="5"/>
      <c r="Z546" s="6"/>
      <c r="AA546" s="6"/>
    </row>
    <row r="547" spans="10:27" x14ac:dyDescent="0.25">
      <c r="J547" s="2"/>
      <c r="K547" s="2"/>
      <c r="L547" s="2"/>
      <c r="M547" s="2"/>
      <c r="N547" s="2"/>
      <c r="O547" s="2"/>
      <c r="Q547" s="1"/>
      <c r="R547" s="1"/>
      <c r="T547" s="1"/>
      <c r="U547" s="4"/>
      <c r="W547" s="5"/>
      <c r="X547" s="5"/>
      <c r="Z547" s="6"/>
      <c r="AA547" s="6"/>
    </row>
    <row r="548" spans="10:27" x14ac:dyDescent="0.25">
      <c r="J548" s="2"/>
      <c r="K548" s="2"/>
      <c r="L548" s="2"/>
      <c r="M548" s="2"/>
      <c r="N548" s="2"/>
      <c r="O548" s="2"/>
      <c r="Q548" s="1"/>
      <c r="R548" s="1"/>
      <c r="T548" s="1"/>
      <c r="U548" s="4"/>
      <c r="W548" s="5"/>
      <c r="X548" s="5"/>
      <c r="Z548" s="6"/>
      <c r="AA548" s="6"/>
    </row>
    <row r="549" spans="10:27" x14ac:dyDescent="0.25">
      <c r="J549" s="2"/>
      <c r="K549" s="2"/>
      <c r="L549" s="2"/>
      <c r="M549" s="2"/>
      <c r="N549" s="2"/>
      <c r="O549" s="2"/>
      <c r="Q549" s="1"/>
      <c r="R549" s="1"/>
      <c r="T549" s="1"/>
      <c r="U549" s="4"/>
      <c r="W549" s="5"/>
      <c r="X549" s="5"/>
      <c r="Z549" s="6"/>
      <c r="AA549" s="6"/>
    </row>
    <row r="550" spans="10:27" x14ac:dyDescent="0.25">
      <c r="J550" s="2"/>
      <c r="K550" s="2"/>
      <c r="L550" s="2"/>
      <c r="M550" s="2"/>
      <c r="N550" s="2"/>
      <c r="O550" s="2"/>
      <c r="Q550" s="1"/>
      <c r="R550" s="1"/>
      <c r="T550" s="1"/>
      <c r="U550" s="4"/>
      <c r="W550" s="5"/>
      <c r="X550" s="5"/>
      <c r="Z550" s="6"/>
      <c r="AA550" s="6"/>
    </row>
    <row r="551" spans="10:27" x14ac:dyDescent="0.25">
      <c r="J551" s="2"/>
      <c r="K551" s="2"/>
      <c r="L551" s="2"/>
      <c r="M551" s="2"/>
      <c r="N551" s="2"/>
      <c r="O551" s="2"/>
      <c r="Q551" s="1"/>
      <c r="R551" s="1"/>
      <c r="T551" s="1"/>
      <c r="U551" s="4"/>
      <c r="W551" s="5"/>
      <c r="X551" s="5"/>
      <c r="Z551" s="6"/>
      <c r="AA551" s="6"/>
    </row>
    <row r="552" spans="10:27" x14ac:dyDescent="0.25">
      <c r="J552" s="2"/>
      <c r="K552" s="2"/>
      <c r="L552" s="2"/>
      <c r="M552" s="2"/>
      <c r="N552" s="2"/>
      <c r="O552" s="2"/>
      <c r="Q552" s="1"/>
      <c r="R552" s="1"/>
      <c r="T552" s="1"/>
      <c r="U552" s="4"/>
      <c r="W552" s="5"/>
      <c r="X552" s="5"/>
      <c r="Z552" s="6"/>
      <c r="AA552" s="6"/>
    </row>
    <row r="553" spans="10:27" x14ac:dyDescent="0.25">
      <c r="J553" s="2"/>
      <c r="K553" s="2"/>
      <c r="L553" s="2"/>
      <c r="M553" s="2"/>
      <c r="N553" s="2"/>
      <c r="O553" s="2"/>
      <c r="Q553" s="1"/>
      <c r="R553" s="1"/>
      <c r="T553" s="1"/>
      <c r="U553" s="4"/>
      <c r="W553" s="5"/>
      <c r="X553" s="5"/>
      <c r="Z553" s="6"/>
      <c r="AA553" s="6"/>
    </row>
    <row r="554" spans="10:27" x14ac:dyDescent="0.25">
      <c r="J554" s="2"/>
      <c r="K554" s="2"/>
      <c r="L554" s="2"/>
      <c r="M554" s="2"/>
      <c r="N554" s="2"/>
      <c r="O554" s="2"/>
      <c r="Q554" s="1"/>
      <c r="R554" s="1"/>
      <c r="T554" s="1"/>
      <c r="U554" s="4"/>
      <c r="W554" s="5"/>
      <c r="X554" s="5"/>
      <c r="Z554" s="6"/>
      <c r="AA554" s="6"/>
    </row>
    <row r="555" spans="10:27" x14ac:dyDescent="0.25">
      <c r="J555" s="2"/>
      <c r="K555" s="2"/>
      <c r="L555" s="2"/>
      <c r="M555" s="2"/>
      <c r="N555" s="2"/>
      <c r="O555" s="2"/>
      <c r="Q555" s="1"/>
      <c r="R555" s="1"/>
      <c r="T555" s="1"/>
      <c r="U555" s="4"/>
      <c r="W555" s="5"/>
      <c r="X555" s="5"/>
      <c r="Z555" s="6"/>
      <c r="AA555" s="6"/>
    </row>
    <row r="556" spans="10:27" x14ac:dyDescent="0.25">
      <c r="J556" s="2"/>
      <c r="K556" s="2"/>
      <c r="L556" s="2"/>
      <c r="M556" s="2"/>
      <c r="N556" s="2"/>
      <c r="O556" s="2"/>
      <c r="Q556" s="1"/>
      <c r="R556" s="1"/>
      <c r="T556" s="1"/>
      <c r="U556" s="4"/>
      <c r="W556" s="5"/>
      <c r="X556" s="5"/>
      <c r="Z556" s="6"/>
      <c r="AA556" s="6"/>
    </row>
    <row r="557" spans="10:27" x14ac:dyDescent="0.25">
      <c r="J557" s="2"/>
      <c r="K557" s="2"/>
      <c r="L557" s="2"/>
      <c r="M557" s="2"/>
      <c r="N557" s="2"/>
      <c r="O557" s="2"/>
      <c r="Q557" s="1"/>
      <c r="R557" s="1"/>
      <c r="T557" s="1"/>
      <c r="U557" s="4"/>
      <c r="W557" s="5"/>
      <c r="X557" s="5"/>
      <c r="Z557" s="6"/>
      <c r="AA557" s="6"/>
    </row>
    <row r="558" spans="10:27" x14ac:dyDescent="0.25">
      <c r="J558" s="2"/>
      <c r="K558" s="2"/>
      <c r="L558" s="2"/>
      <c r="M558" s="2"/>
      <c r="N558" s="2"/>
      <c r="O558" s="2"/>
      <c r="Q558" s="1"/>
      <c r="R558" s="1"/>
      <c r="T558" s="1"/>
      <c r="U558" s="4"/>
      <c r="W558" s="5"/>
      <c r="X558" s="5"/>
      <c r="Z558" s="6"/>
      <c r="AA558" s="6"/>
    </row>
    <row r="559" spans="10:27" x14ac:dyDescent="0.25">
      <c r="J559" s="2"/>
      <c r="K559" s="2"/>
      <c r="L559" s="2"/>
      <c r="M559" s="2"/>
      <c r="N559" s="2"/>
      <c r="O559" s="2"/>
      <c r="Q559" s="1"/>
      <c r="R559" s="1"/>
      <c r="T559" s="1"/>
      <c r="U559" s="4"/>
      <c r="W559" s="5"/>
      <c r="X559" s="5"/>
      <c r="Z559" s="6"/>
      <c r="AA559" s="6"/>
    </row>
    <row r="560" spans="10:27" x14ac:dyDescent="0.25">
      <c r="J560" s="2"/>
      <c r="K560" s="2"/>
      <c r="L560" s="2"/>
      <c r="M560" s="2"/>
      <c r="N560" s="2"/>
      <c r="O560" s="2"/>
      <c r="Q560" s="1"/>
      <c r="R560" s="1"/>
      <c r="T560" s="1"/>
      <c r="U560" s="4"/>
      <c r="W560" s="5"/>
      <c r="X560" s="5"/>
      <c r="Z560" s="6"/>
      <c r="AA560" s="6"/>
    </row>
    <row r="561" spans="10:27" x14ac:dyDescent="0.25">
      <c r="J561" s="2"/>
      <c r="K561" s="2"/>
      <c r="L561" s="2"/>
      <c r="M561" s="2"/>
      <c r="N561" s="2"/>
      <c r="O561" s="2"/>
      <c r="Q561" s="1"/>
      <c r="R561" s="1"/>
      <c r="T561" s="1"/>
      <c r="U561" s="4"/>
      <c r="W561" s="5"/>
      <c r="X561" s="5"/>
      <c r="Z561" s="6"/>
      <c r="AA561" s="6"/>
    </row>
    <row r="562" spans="10:27" x14ac:dyDescent="0.25">
      <c r="J562" s="2"/>
      <c r="K562" s="2"/>
      <c r="L562" s="2"/>
      <c r="M562" s="2"/>
      <c r="N562" s="2"/>
      <c r="O562" s="2"/>
      <c r="Q562" s="1"/>
      <c r="R562" s="1"/>
      <c r="T562" s="1"/>
      <c r="U562" s="4"/>
      <c r="W562" s="5"/>
      <c r="X562" s="5"/>
      <c r="Z562" s="6"/>
      <c r="AA562" s="6"/>
    </row>
    <row r="563" spans="10:27" x14ac:dyDescent="0.25">
      <c r="J563" s="2"/>
      <c r="K563" s="2"/>
      <c r="L563" s="2"/>
      <c r="M563" s="2"/>
      <c r="N563" s="2"/>
      <c r="O563" s="2"/>
      <c r="Q563" s="1"/>
      <c r="R563" s="1"/>
      <c r="T563" s="1"/>
      <c r="U563" s="4"/>
      <c r="W563" s="5"/>
      <c r="X563" s="5"/>
      <c r="Z563" s="6"/>
      <c r="AA563" s="6"/>
    </row>
    <row r="564" spans="10:27" x14ac:dyDescent="0.25">
      <c r="J564" s="2"/>
      <c r="K564" s="2"/>
      <c r="L564" s="2"/>
      <c r="M564" s="2"/>
      <c r="N564" s="2"/>
      <c r="O564" s="2"/>
      <c r="Q564" s="1"/>
      <c r="R564" s="1"/>
      <c r="T564" s="1"/>
      <c r="U564" s="4"/>
      <c r="W564" s="5"/>
      <c r="X564" s="5"/>
      <c r="Z564" s="6"/>
      <c r="AA564" s="6"/>
    </row>
    <row r="565" spans="10:27" x14ac:dyDescent="0.25">
      <c r="J565" s="2"/>
      <c r="K565" s="2"/>
      <c r="L565" s="2"/>
      <c r="M565" s="2"/>
      <c r="N565" s="2"/>
      <c r="O565" s="2"/>
      <c r="Q565" s="1"/>
      <c r="R565" s="1"/>
      <c r="T565" s="1"/>
      <c r="U565" s="4"/>
      <c r="W565" s="5"/>
      <c r="X565" s="5"/>
      <c r="Z565" s="6"/>
      <c r="AA565" s="6"/>
    </row>
    <row r="566" spans="10:27" x14ac:dyDescent="0.25">
      <c r="J566" s="2"/>
      <c r="K566" s="2"/>
      <c r="L566" s="2"/>
      <c r="M566" s="2"/>
      <c r="N566" s="2"/>
      <c r="O566" s="2"/>
      <c r="Q566" s="1"/>
      <c r="R566" s="1"/>
      <c r="T566" s="1"/>
      <c r="U566" s="4"/>
      <c r="W566" s="5"/>
      <c r="X566" s="5"/>
      <c r="Z566" s="6"/>
      <c r="AA566" s="6"/>
    </row>
    <row r="567" spans="10:27" x14ac:dyDescent="0.25">
      <c r="J567" s="2"/>
      <c r="K567" s="2"/>
      <c r="L567" s="2"/>
      <c r="M567" s="2"/>
      <c r="N567" s="2"/>
      <c r="O567" s="2"/>
      <c r="Q567" s="1"/>
      <c r="R567" s="1"/>
      <c r="T567" s="1"/>
      <c r="U567" s="4"/>
      <c r="W567" s="5"/>
      <c r="X567" s="5"/>
      <c r="Z567" s="6"/>
      <c r="AA567" s="6"/>
    </row>
    <row r="568" spans="10:27" x14ac:dyDescent="0.25">
      <c r="J568" s="2"/>
      <c r="K568" s="2"/>
      <c r="L568" s="2"/>
      <c r="M568" s="2"/>
      <c r="N568" s="2"/>
      <c r="O568" s="2"/>
      <c r="Q568" s="1"/>
      <c r="R568" s="1"/>
      <c r="T568" s="1"/>
      <c r="U568" s="4"/>
      <c r="W568" s="5"/>
      <c r="X568" s="5"/>
      <c r="Z568" s="6"/>
      <c r="AA568" s="6"/>
    </row>
    <row r="569" spans="10:27" x14ac:dyDescent="0.25">
      <c r="J569" s="2"/>
      <c r="K569" s="2"/>
      <c r="L569" s="2"/>
      <c r="M569" s="2"/>
      <c r="N569" s="2"/>
      <c r="O569" s="2"/>
      <c r="Q569" s="1"/>
      <c r="R569" s="1"/>
      <c r="T569" s="1"/>
      <c r="U569" s="4"/>
      <c r="W569" s="5"/>
      <c r="X569" s="5"/>
      <c r="Z569" s="6"/>
      <c r="AA569" s="6"/>
    </row>
    <row r="570" spans="10:27" x14ac:dyDescent="0.25">
      <c r="J570" s="2"/>
      <c r="K570" s="2"/>
      <c r="L570" s="2"/>
      <c r="M570" s="2"/>
      <c r="N570" s="2"/>
      <c r="O570" s="2"/>
      <c r="Q570" s="1"/>
      <c r="R570" s="1"/>
      <c r="T570" s="1"/>
      <c r="U570" s="4"/>
      <c r="W570" s="5"/>
      <c r="X570" s="5"/>
      <c r="Z570" s="6"/>
      <c r="AA570" s="6"/>
    </row>
    <row r="571" spans="10:27" x14ac:dyDescent="0.25">
      <c r="J571" s="2"/>
      <c r="K571" s="2"/>
      <c r="L571" s="2"/>
      <c r="M571" s="2"/>
      <c r="N571" s="2"/>
      <c r="O571" s="2"/>
      <c r="Q571" s="1"/>
      <c r="R571" s="1"/>
      <c r="T571" s="1"/>
      <c r="U571" s="4"/>
      <c r="W571" s="5"/>
      <c r="X571" s="5"/>
      <c r="Z571" s="6"/>
      <c r="AA571" s="6"/>
    </row>
    <row r="572" spans="10:27" x14ac:dyDescent="0.25">
      <c r="J572" s="2"/>
      <c r="K572" s="2"/>
      <c r="L572" s="2"/>
      <c r="M572" s="2"/>
      <c r="N572" s="2"/>
      <c r="O572" s="2"/>
      <c r="Q572" s="1"/>
      <c r="R572" s="1"/>
      <c r="T572" s="1"/>
      <c r="U572" s="4"/>
      <c r="W572" s="5"/>
      <c r="X572" s="5"/>
      <c r="Z572" s="6"/>
      <c r="AA572" s="6"/>
    </row>
    <row r="573" spans="10:27" x14ac:dyDescent="0.25">
      <c r="J573" s="2"/>
      <c r="K573" s="2"/>
      <c r="L573" s="2"/>
      <c r="M573" s="2"/>
      <c r="N573" s="2"/>
      <c r="O573" s="2"/>
      <c r="Q573" s="1"/>
      <c r="R573" s="1"/>
      <c r="T573" s="1"/>
      <c r="U573" s="4"/>
      <c r="W573" s="5"/>
      <c r="X573" s="5"/>
      <c r="Z573" s="6"/>
      <c r="AA573" s="6"/>
    </row>
    <row r="574" spans="10:27" x14ac:dyDescent="0.25">
      <c r="J574" s="2"/>
      <c r="K574" s="2"/>
      <c r="L574" s="2"/>
      <c r="M574" s="2"/>
      <c r="N574" s="2"/>
      <c r="O574" s="2"/>
      <c r="Q574" s="1"/>
      <c r="R574" s="1"/>
      <c r="T574" s="1"/>
      <c r="U574" s="4"/>
      <c r="W574" s="5"/>
      <c r="X574" s="5"/>
      <c r="Z574" s="6"/>
      <c r="AA574" s="6"/>
    </row>
    <row r="575" spans="10:27" x14ac:dyDescent="0.25">
      <c r="J575" s="2"/>
      <c r="K575" s="2"/>
      <c r="L575" s="2"/>
      <c r="M575" s="2"/>
      <c r="N575" s="2"/>
      <c r="O575" s="2"/>
      <c r="Q575" s="1"/>
      <c r="R575" s="1"/>
      <c r="T575" s="1"/>
      <c r="U575" s="4"/>
      <c r="W575" s="5"/>
      <c r="X575" s="5"/>
      <c r="Z575" s="6"/>
      <c r="AA575" s="6"/>
    </row>
    <row r="576" spans="10:27" x14ac:dyDescent="0.25">
      <c r="J576" s="2"/>
      <c r="K576" s="2"/>
      <c r="L576" s="2"/>
      <c r="M576" s="2"/>
      <c r="N576" s="2"/>
      <c r="O576" s="2"/>
      <c r="Q576" s="1"/>
      <c r="R576" s="1"/>
      <c r="T576" s="1"/>
      <c r="U576" s="4"/>
      <c r="W576" s="5"/>
      <c r="X576" s="5"/>
      <c r="Z576" s="6"/>
      <c r="AA576" s="6"/>
    </row>
    <row r="577" spans="10:27" x14ac:dyDescent="0.25">
      <c r="J577" s="2"/>
      <c r="K577" s="2"/>
      <c r="L577" s="2"/>
      <c r="M577" s="2"/>
      <c r="N577" s="2"/>
      <c r="O577" s="2"/>
      <c r="Q577" s="1"/>
      <c r="R577" s="1"/>
      <c r="T577" s="1"/>
      <c r="U577" s="4"/>
      <c r="W577" s="5"/>
      <c r="X577" s="5"/>
      <c r="Z577" s="6"/>
      <c r="AA577" s="6"/>
    </row>
    <row r="578" spans="10:27" x14ac:dyDescent="0.25">
      <c r="J578" s="2"/>
      <c r="K578" s="2"/>
      <c r="L578" s="2"/>
      <c r="M578" s="2"/>
      <c r="N578" s="2"/>
      <c r="O578" s="2"/>
      <c r="Q578" s="1"/>
      <c r="R578" s="1"/>
      <c r="T578" s="1"/>
      <c r="U578" s="4"/>
      <c r="W578" s="5"/>
      <c r="X578" s="5"/>
      <c r="Z578" s="6"/>
      <c r="AA578" s="6"/>
    </row>
    <row r="579" spans="10:27" x14ac:dyDescent="0.25">
      <c r="J579" s="2"/>
      <c r="K579" s="2"/>
      <c r="L579" s="2"/>
      <c r="M579" s="2"/>
      <c r="N579" s="2"/>
      <c r="O579" s="2"/>
      <c r="Q579" s="1"/>
      <c r="R579" s="1"/>
      <c r="T579" s="1"/>
      <c r="U579" s="4"/>
      <c r="W579" s="5"/>
      <c r="X579" s="5"/>
      <c r="Z579" s="6"/>
      <c r="AA579" s="6"/>
    </row>
    <row r="580" spans="10:27" x14ac:dyDescent="0.25">
      <c r="J580" s="2"/>
      <c r="K580" s="2"/>
      <c r="L580" s="2"/>
      <c r="M580" s="2"/>
      <c r="N580" s="2"/>
      <c r="O580" s="2"/>
      <c r="Q580" s="1"/>
      <c r="R580" s="1"/>
      <c r="T580" s="1"/>
      <c r="U580" s="4"/>
      <c r="W580" s="5"/>
      <c r="X580" s="5"/>
      <c r="Z580" s="6"/>
      <c r="AA580" s="6"/>
    </row>
    <row r="581" spans="10:27" x14ac:dyDescent="0.25">
      <c r="J581" s="2"/>
      <c r="K581" s="2"/>
      <c r="L581" s="2"/>
      <c r="M581" s="2"/>
      <c r="N581" s="2"/>
      <c r="O581" s="2"/>
      <c r="Q581" s="1"/>
      <c r="R581" s="1"/>
      <c r="T581" s="1"/>
      <c r="U581" s="4"/>
      <c r="W581" s="5"/>
      <c r="X581" s="5"/>
      <c r="Z581" s="6"/>
      <c r="AA581" s="6"/>
    </row>
    <row r="582" spans="10:27" x14ac:dyDescent="0.25">
      <c r="J582" s="2"/>
      <c r="K582" s="2"/>
      <c r="L582" s="2"/>
      <c r="M582" s="2"/>
      <c r="N582" s="2"/>
      <c r="O582" s="2"/>
      <c r="Q582" s="1"/>
      <c r="R582" s="1"/>
      <c r="T582" s="1"/>
      <c r="U582" s="4"/>
      <c r="W582" s="5"/>
      <c r="X582" s="5"/>
      <c r="Z582" s="6"/>
      <c r="AA582" s="6"/>
    </row>
    <row r="583" spans="10:27" x14ac:dyDescent="0.25">
      <c r="J583" s="2"/>
      <c r="K583" s="2"/>
      <c r="L583" s="2"/>
      <c r="M583" s="2"/>
      <c r="N583" s="2"/>
      <c r="O583" s="2"/>
      <c r="Q583" s="1"/>
      <c r="R583" s="1"/>
      <c r="T583" s="1"/>
      <c r="U583" s="4"/>
      <c r="W583" s="5"/>
      <c r="X583" s="5"/>
      <c r="Z583" s="6"/>
      <c r="AA583" s="6"/>
    </row>
    <row r="584" spans="10:27" x14ac:dyDescent="0.25">
      <c r="J584" s="2"/>
      <c r="K584" s="2"/>
      <c r="L584" s="2"/>
      <c r="M584" s="2"/>
      <c r="N584" s="2"/>
      <c r="O584" s="2"/>
      <c r="Q584" s="1"/>
      <c r="R584" s="1"/>
      <c r="T584" s="1"/>
      <c r="U584" s="4"/>
      <c r="W584" s="5"/>
      <c r="X584" s="5"/>
      <c r="Z584" s="6"/>
      <c r="AA584" s="6"/>
    </row>
    <row r="585" spans="10:27" x14ac:dyDescent="0.25">
      <c r="J585" s="2"/>
      <c r="K585" s="2"/>
      <c r="L585" s="2"/>
      <c r="M585" s="2"/>
      <c r="N585" s="2"/>
      <c r="O585" s="2"/>
      <c r="Q585" s="1"/>
      <c r="R585" s="1"/>
      <c r="T585" s="1"/>
      <c r="U585" s="4"/>
      <c r="W585" s="5"/>
      <c r="X585" s="5"/>
      <c r="Z585" s="6"/>
      <c r="AA585" s="6"/>
    </row>
    <row r="586" spans="10:27" x14ac:dyDescent="0.25">
      <c r="J586" s="2"/>
      <c r="K586" s="2"/>
      <c r="L586" s="2"/>
      <c r="M586" s="2"/>
      <c r="N586" s="2"/>
      <c r="O586" s="2"/>
      <c r="Q586" s="1"/>
      <c r="R586" s="1"/>
      <c r="T586" s="1"/>
      <c r="U586" s="4"/>
      <c r="W586" s="5"/>
      <c r="X586" s="5"/>
      <c r="Z586" s="6"/>
      <c r="AA586" s="6"/>
    </row>
    <row r="587" spans="10:27" x14ac:dyDescent="0.25">
      <c r="J587" s="2"/>
      <c r="K587" s="2"/>
      <c r="L587" s="2"/>
      <c r="M587" s="2"/>
      <c r="N587" s="2"/>
      <c r="O587" s="2"/>
      <c r="Q587" s="1"/>
      <c r="R587" s="1"/>
      <c r="T587" s="1"/>
      <c r="U587" s="4"/>
      <c r="W587" s="5"/>
      <c r="X587" s="5"/>
      <c r="Z587" s="6"/>
      <c r="AA587" s="6"/>
    </row>
    <row r="588" spans="10:27" x14ac:dyDescent="0.25">
      <c r="J588" s="2"/>
      <c r="K588" s="2"/>
      <c r="L588" s="2"/>
      <c r="M588" s="2"/>
      <c r="N588" s="2"/>
      <c r="O588" s="2"/>
      <c r="Q588" s="1"/>
      <c r="R588" s="1"/>
      <c r="T588" s="1"/>
      <c r="U588" s="4"/>
      <c r="W588" s="5"/>
      <c r="X588" s="5"/>
      <c r="Z588" s="6"/>
      <c r="AA588" s="6"/>
    </row>
    <row r="589" spans="10:27" x14ac:dyDescent="0.25">
      <c r="J589" s="2"/>
      <c r="K589" s="2"/>
      <c r="L589" s="2"/>
      <c r="M589" s="2"/>
      <c r="N589" s="2"/>
      <c r="O589" s="2"/>
      <c r="Q589" s="1"/>
      <c r="R589" s="1"/>
      <c r="T589" s="1"/>
      <c r="U589" s="4"/>
      <c r="W589" s="5"/>
      <c r="X589" s="5"/>
      <c r="Z589" s="6"/>
      <c r="AA589" s="6"/>
    </row>
    <row r="590" spans="10:27" x14ac:dyDescent="0.25">
      <c r="J590" s="2"/>
      <c r="K590" s="2"/>
      <c r="L590" s="2"/>
      <c r="M590" s="2"/>
      <c r="N590" s="2"/>
      <c r="O590" s="2"/>
      <c r="Q590" s="1"/>
      <c r="R590" s="1"/>
      <c r="T590" s="1"/>
      <c r="U590" s="4"/>
      <c r="W590" s="5"/>
      <c r="X590" s="5"/>
      <c r="Z590" s="6"/>
      <c r="AA590" s="6"/>
    </row>
    <row r="591" spans="10:27" x14ac:dyDescent="0.25">
      <c r="J591" s="2"/>
      <c r="K591" s="2"/>
      <c r="L591" s="2"/>
      <c r="M591" s="2"/>
      <c r="N591" s="2"/>
      <c r="O591" s="2"/>
      <c r="Q591" s="1"/>
      <c r="R591" s="1"/>
      <c r="T591" s="1"/>
      <c r="U591" s="4"/>
      <c r="W591" s="5"/>
      <c r="X591" s="5"/>
      <c r="Z591" s="6"/>
      <c r="AA591" s="6"/>
    </row>
    <row r="592" spans="10:27" x14ac:dyDescent="0.25">
      <c r="J592" s="2"/>
      <c r="K592" s="2"/>
      <c r="L592" s="2"/>
      <c r="M592" s="2"/>
      <c r="N592" s="2"/>
      <c r="O592" s="2"/>
      <c r="Q592" s="1"/>
      <c r="R592" s="1"/>
      <c r="T592" s="1"/>
      <c r="U592" s="4"/>
      <c r="W592" s="5"/>
      <c r="X592" s="5"/>
      <c r="Z592" s="6"/>
      <c r="AA592" s="6"/>
    </row>
    <row r="593" spans="10:27" x14ac:dyDescent="0.25">
      <c r="J593" s="2"/>
      <c r="K593" s="2"/>
      <c r="L593" s="2"/>
      <c r="M593" s="2"/>
      <c r="N593" s="2"/>
      <c r="O593" s="2"/>
      <c r="Q593" s="1"/>
      <c r="R593" s="1"/>
      <c r="T593" s="1"/>
      <c r="U593" s="4"/>
      <c r="W593" s="5"/>
      <c r="X593" s="5"/>
      <c r="Z593" s="6"/>
      <c r="AA593" s="6"/>
    </row>
    <row r="594" spans="10:27" x14ac:dyDescent="0.25">
      <c r="J594" s="2"/>
      <c r="K594" s="2"/>
      <c r="L594" s="2"/>
      <c r="M594" s="2"/>
      <c r="N594" s="2"/>
      <c r="O594" s="2"/>
      <c r="Q594" s="1"/>
      <c r="R594" s="1"/>
      <c r="T594" s="1"/>
      <c r="U594" s="4"/>
      <c r="W594" s="5"/>
      <c r="X594" s="5"/>
      <c r="Z594" s="6"/>
      <c r="AA594" s="6"/>
    </row>
    <row r="595" spans="10:27" x14ac:dyDescent="0.25">
      <c r="J595" s="2"/>
      <c r="K595" s="2"/>
      <c r="L595" s="2"/>
      <c r="M595" s="2"/>
      <c r="N595" s="2"/>
      <c r="O595" s="2"/>
      <c r="Q595" s="1"/>
      <c r="R595" s="1"/>
      <c r="T595" s="1"/>
      <c r="U595" s="4"/>
      <c r="W595" s="5"/>
      <c r="X595" s="5"/>
      <c r="Z595" s="6"/>
      <c r="AA595" s="6"/>
    </row>
    <row r="596" spans="10:27" x14ac:dyDescent="0.25">
      <c r="J596" s="2"/>
      <c r="K596" s="2"/>
      <c r="L596" s="2"/>
      <c r="M596" s="2"/>
      <c r="N596" s="2"/>
      <c r="O596" s="2"/>
      <c r="Q596" s="1"/>
      <c r="R596" s="1"/>
      <c r="T596" s="1"/>
      <c r="U596" s="4"/>
      <c r="W596" s="5"/>
      <c r="X596" s="5"/>
      <c r="Z596" s="6"/>
      <c r="AA596" s="6"/>
    </row>
    <row r="597" spans="10:27" x14ac:dyDescent="0.25">
      <c r="J597" s="2"/>
      <c r="K597" s="2"/>
      <c r="L597" s="2"/>
      <c r="M597" s="2"/>
      <c r="N597" s="2"/>
      <c r="O597" s="2"/>
      <c r="Q597" s="1"/>
      <c r="R597" s="1"/>
      <c r="T597" s="1"/>
      <c r="U597" s="4"/>
      <c r="W597" s="5"/>
      <c r="X597" s="5"/>
      <c r="Z597" s="6"/>
      <c r="AA597" s="6"/>
    </row>
    <row r="598" spans="10:27" x14ac:dyDescent="0.25">
      <c r="J598" s="2"/>
      <c r="K598" s="2"/>
      <c r="L598" s="2"/>
      <c r="M598" s="2"/>
      <c r="N598" s="2"/>
      <c r="O598" s="2"/>
      <c r="Q598" s="1"/>
      <c r="R598" s="1"/>
      <c r="T598" s="1"/>
      <c r="U598" s="4"/>
      <c r="W598" s="5"/>
      <c r="X598" s="5"/>
      <c r="Z598" s="6"/>
      <c r="AA598" s="6"/>
    </row>
    <row r="599" spans="10:27" x14ac:dyDescent="0.25">
      <c r="J599" s="2"/>
      <c r="K599" s="2"/>
      <c r="L599" s="2"/>
      <c r="M599" s="2"/>
      <c r="N599" s="2"/>
      <c r="O599" s="2"/>
      <c r="Q599" s="1"/>
      <c r="R599" s="1"/>
      <c r="T599" s="1"/>
      <c r="U599" s="4"/>
      <c r="W599" s="5"/>
      <c r="X599" s="5"/>
      <c r="Z599" s="6"/>
      <c r="AA599" s="6"/>
    </row>
    <row r="600" spans="10:27" x14ac:dyDescent="0.25">
      <c r="J600" s="2"/>
      <c r="K600" s="2"/>
      <c r="L600" s="2"/>
      <c r="M600" s="2"/>
      <c r="N600" s="2"/>
      <c r="O600" s="2"/>
      <c r="Q600" s="1"/>
      <c r="R600" s="1"/>
      <c r="T600" s="1"/>
      <c r="U600" s="4"/>
      <c r="W600" s="5"/>
      <c r="X600" s="5"/>
      <c r="Z600" s="6"/>
      <c r="AA600" s="6"/>
    </row>
    <row r="601" spans="10:27" x14ac:dyDescent="0.25">
      <c r="J601" s="2"/>
      <c r="K601" s="2"/>
      <c r="L601" s="2"/>
      <c r="M601" s="2"/>
      <c r="N601" s="2"/>
      <c r="O601" s="2"/>
      <c r="Q601" s="1"/>
      <c r="R601" s="1"/>
      <c r="T601" s="1"/>
      <c r="U601" s="4"/>
      <c r="W601" s="5"/>
      <c r="X601" s="5"/>
      <c r="Z601" s="6"/>
      <c r="AA601" s="6"/>
    </row>
    <row r="602" spans="10:27" x14ac:dyDescent="0.25">
      <c r="J602" s="2"/>
      <c r="K602" s="2"/>
      <c r="L602" s="2"/>
      <c r="M602" s="2"/>
      <c r="N602" s="2"/>
      <c r="O602" s="2"/>
      <c r="Q602" s="1"/>
      <c r="R602" s="1"/>
      <c r="T602" s="1"/>
      <c r="U602" s="4"/>
      <c r="W602" s="5"/>
      <c r="X602" s="5"/>
      <c r="Z602" s="6"/>
      <c r="AA602" s="6"/>
    </row>
    <row r="603" spans="10:27" x14ac:dyDescent="0.25">
      <c r="J603" s="2"/>
      <c r="K603" s="2"/>
      <c r="L603" s="2"/>
      <c r="M603" s="2"/>
      <c r="N603" s="2"/>
      <c r="O603" s="2"/>
      <c r="Q603" s="1"/>
      <c r="R603" s="1"/>
      <c r="T603" s="1"/>
      <c r="U603" s="4"/>
      <c r="W603" s="5"/>
      <c r="X603" s="5"/>
      <c r="Z603" s="6"/>
      <c r="AA603" s="6"/>
    </row>
    <row r="604" spans="10:27" x14ac:dyDescent="0.25">
      <c r="J604" s="2"/>
      <c r="K604" s="2"/>
      <c r="L604" s="2"/>
      <c r="M604" s="2"/>
      <c r="N604" s="2"/>
      <c r="O604" s="2"/>
      <c r="Q604" s="1"/>
      <c r="R604" s="1"/>
      <c r="T604" s="1"/>
      <c r="U604" s="4"/>
      <c r="W604" s="5"/>
      <c r="X604" s="5"/>
      <c r="Z604" s="6"/>
      <c r="AA604" s="6"/>
    </row>
    <row r="605" spans="10:27" x14ac:dyDescent="0.25">
      <c r="J605" s="2"/>
      <c r="K605" s="2"/>
      <c r="L605" s="2"/>
      <c r="M605" s="2"/>
      <c r="N605" s="2"/>
      <c r="O605" s="2"/>
      <c r="Q605" s="1"/>
      <c r="R605" s="1"/>
      <c r="T605" s="1"/>
      <c r="U605" s="4"/>
      <c r="W605" s="5"/>
      <c r="X605" s="5"/>
      <c r="Z605" s="6"/>
      <c r="AA605" s="6"/>
    </row>
    <row r="606" spans="10:27" x14ac:dyDescent="0.25">
      <c r="J606" s="2"/>
      <c r="K606" s="2"/>
      <c r="L606" s="2"/>
      <c r="M606" s="2"/>
      <c r="N606" s="2"/>
      <c r="O606" s="2"/>
      <c r="Q606" s="1"/>
      <c r="R606" s="1"/>
      <c r="T606" s="1"/>
      <c r="U606" s="4"/>
      <c r="W606" s="5"/>
      <c r="X606" s="5"/>
      <c r="Z606" s="6"/>
      <c r="AA606" s="6"/>
    </row>
    <row r="607" spans="10:27" x14ac:dyDescent="0.25">
      <c r="J607" s="2"/>
      <c r="K607" s="2"/>
      <c r="L607" s="2"/>
      <c r="M607" s="2"/>
      <c r="N607" s="2"/>
      <c r="O607" s="2"/>
      <c r="Q607" s="1"/>
      <c r="R607" s="1"/>
      <c r="T607" s="1"/>
      <c r="U607" s="4"/>
      <c r="W607" s="5"/>
      <c r="X607" s="5"/>
      <c r="Z607" s="6"/>
      <c r="AA607" s="6"/>
    </row>
    <row r="608" spans="10:27" x14ac:dyDescent="0.25">
      <c r="J608" s="2"/>
      <c r="K608" s="2"/>
      <c r="L608" s="2"/>
      <c r="M608" s="2"/>
      <c r="N608" s="2"/>
      <c r="O608" s="2"/>
      <c r="Q608" s="1"/>
      <c r="R608" s="1"/>
      <c r="T608" s="1"/>
      <c r="U608" s="4"/>
      <c r="W608" s="5"/>
      <c r="X608" s="5"/>
      <c r="Z608" s="6"/>
      <c r="AA608" s="6"/>
    </row>
    <row r="609" spans="10:27" x14ac:dyDescent="0.25">
      <c r="J609" s="2"/>
      <c r="K609" s="2"/>
      <c r="L609" s="2"/>
      <c r="M609" s="2"/>
      <c r="N609" s="2"/>
      <c r="O609" s="2"/>
      <c r="Q609" s="1"/>
      <c r="R609" s="1"/>
      <c r="T609" s="1"/>
      <c r="U609" s="4"/>
      <c r="W609" s="5"/>
      <c r="X609" s="5"/>
      <c r="Z609" s="6"/>
      <c r="AA609" s="6"/>
    </row>
    <row r="610" spans="10:27" x14ac:dyDescent="0.25">
      <c r="J610" s="2"/>
      <c r="K610" s="2"/>
      <c r="L610" s="2"/>
      <c r="M610" s="2"/>
      <c r="N610" s="2"/>
      <c r="O610" s="2"/>
      <c r="Q610" s="1"/>
      <c r="R610" s="1"/>
      <c r="T610" s="1"/>
      <c r="U610" s="4"/>
      <c r="W610" s="5"/>
      <c r="X610" s="5"/>
      <c r="Z610" s="6"/>
      <c r="AA610" s="6"/>
    </row>
    <row r="611" spans="10:27" x14ac:dyDescent="0.25">
      <c r="J611" s="2"/>
      <c r="K611" s="2"/>
      <c r="L611" s="2"/>
      <c r="M611" s="2"/>
      <c r="N611" s="2"/>
      <c r="O611" s="2"/>
      <c r="Q611" s="1"/>
      <c r="R611" s="1"/>
      <c r="T611" s="1"/>
      <c r="U611" s="4"/>
      <c r="W611" s="5"/>
      <c r="X611" s="5"/>
      <c r="Z611" s="6"/>
      <c r="AA611" s="6"/>
    </row>
    <row r="612" spans="10:27" x14ac:dyDescent="0.25">
      <c r="J612" s="2"/>
      <c r="K612" s="2"/>
      <c r="L612" s="2"/>
      <c r="M612" s="2"/>
      <c r="N612" s="2"/>
      <c r="O612" s="2"/>
      <c r="Q612" s="1"/>
      <c r="R612" s="1"/>
      <c r="T612" s="1"/>
      <c r="U612" s="4"/>
      <c r="W612" s="5"/>
      <c r="X612" s="5"/>
      <c r="Z612" s="6"/>
      <c r="AA612" s="6"/>
    </row>
    <row r="613" spans="10:27" x14ac:dyDescent="0.25">
      <c r="J613" s="2"/>
      <c r="K613" s="2"/>
      <c r="L613" s="2"/>
      <c r="M613" s="2"/>
      <c r="N613" s="2"/>
      <c r="O613" s="2"/>
      <c r="Q613" s="1"/>
      <c r="R613" s="1"/>
      <c r="T613" s="1"/>
      <c r="U613" s="4"/>
      <c r="W613" s="5"/>
      <c r="X613" s="5"/>
      <c r="Z613" s="6"/>
      <c r="AA613" s="6"/>
    </row>
    <row r="614" spans="10:27" x14ac:dyDescent="0.25">
      <c r="J614" s="2"/>
      <c r="K614" s="2"/>
      <c r="L614" s="2"/>
      <c r="M614" s="2"/>
      <c r="N614" s="2"/>
      <c r="O614" s="2"/>
      <c r="Q614" s="1"/>
      <c r="R614" s="1"/>
      <c r="T614" s="1"/>
      <c r="U614" s="4"/>
      <c r="W614" s="5"/>
      <c r="X614" s="5"/>
      <c r="Z614" s="6"/>
      <c r="AA614" s="6"/>
    </row>
    <row r="615" spans="10:27" x14ac:dyDescent="0.25">
      <c r="J615" s="2"/>
      <c r="K615" s="2"/>
      <c r="L615" s="2"/>
      <c r="M615" s="2"/>
      <c r="N615" s="2"/>
      <c r="O615" s="2"/>
      <c r="Q615" s="1"/>
      <c r="R615" s="1"/>
      <c r="T615" s="1"/>
      <c r="U615" s="4"/>
      <c r="W615" s="5"/>
      <c r="X615" s="5"/>
      <c r="Z615" s="6"/>
      <c r="AA615" s="6"/>
    </row>
    <row r="616" spans="10:27" x14ac:dyDescent="0.25">
      <c r="J616" s="2"/>
      <c r="K616" s="2"/>
      <c r="L616" s="2"/>
      <c r="M616" s="2"/>
      <c r="N616" s="2"/>
      <c r="O616" s="2"/>
      <c r="Q616" s="1"/>
      <c r="R616" s="1"/>
      <c r="T616" s="1"/>
      <c r="U616" s="4"/>
      <c r="W616" s="5"/>
      <c r="X616" s="5"/>
      <c r="Z616" s="6"/>
      <c r="AA616" s="6"/>
    </row>
    <row r="617" spans="10:27" x14ac:dyDescent="0.25">
      <c r="J617" s="2"/>
      <c r="K617" s="2"/>
      <c r="L617" s="2"/>
      <c r="M617" s="2"/>
      <c r="N617" s="2"/>
      <c r="O617" s="2"/>
      <c r="Q617" s="1"/>
      <c r="R617" s="1"/>
      <c r="T617" s="1"/>
      <c r="U617" s="4"/>
      <c r="W617" s="5"/>
      <c r="X617" s="5"/>
      <c r="Z617" s="6"/>
      <c r="AA617" s="6"/>
    </row>
    <row r="618" spans="10:27" x14ac:dyDescent="0.25">
      <c r="J618" s="2"/>
      <c r="K618" s="2"/>
      <c r="L618" s="2"/>
      <c r="M618" s="2"/>
      <c r="N618" s="2"/>
      <c r="O618" s="2"/>
      <c r="Q618" s="1"/>
      <c r="R618" s="1"/>
      <c r="T618" s="1"/>
      <c r="U618" s="4"/>
      <c r="W618" s="5"/>
      <c r="X618" s="5"/>
      <c r="Z618" s="6"/>
      <c r="AA618" s="6"/>
    </row>
    <row r="619" spans="10:27" x14ac:dyDescent="0.25">
      <c r="J619" s="2"/>
      <c r="K619" s="2"/>
      <c r="L619" s="2"/>
      <c r="M619" s="2"/>
      <c r="N619" s="2"/>
      <c r="O619" s="2"/>
      <c r="Q619" s="1"/>
      <c r="R619" s="1"/>
      <c r="T619" s="1"/>
      <c r="U619" s="4"/>
      <c r="W619" s="5"/>
      <c r="X619" s="5"/>
      <c r="Z619" s="6"/>
      <c r="AA619" s="6"/>
    </row>
    <row r="620" spans="10:27" x14ac:dyDescent="0.25">
      <c r="J620" s="2"/>
      <c r="K620" s="2"/>
      <c r="L620" s="2"/>
      <c r="M620" s="2"/>
      <c r="N620" s="2"/>
      <c r="O620" s="2"/>
      <c r="Q620" s="1"/>
      <c r="R620" s="1"/>
      <c r="T620" s="1"/>
      <c r="U620" s="4"/>
      <c r="W620" s="5"/>
      <c r="X620" s="5"/>
      <c r="Z620" s="6"/>
      <c r="AA620" s="6"/>
    </row>
    <row r="621" spans="10:27" x14ac:dyDescent="0.25">
      <c r="J621" s="2"/>
      <c r="K621" s="2"/>
      <c r="L621" s="2"/>
      <c r="M621" s="2"/>
      <c r="N621" s="2"/>
      <c r="O621" s="2"/>
      <c r="Q621" s="1"/>
      <c r="R621" s="1"/>
      <c r="T621" s="1"/>
      <c r="U621" s="4"/>
      <c r="W621" s="5"/>
      <c r="X621" s="5"/>
      <c r="Z621" s="6"/>
      <c r="AA621" s="6"/>
    </row>
    <row r="622" spans="10:27" x14ac:dyDescent="0.25">
      <c r="J622" s="2"/>
      <c r="K622" s="2"/>
      <c r="L622" s="2"/>
      <c r="M622" s="2"/>
      <c r="N622" s="2"/>
      <c r="O622" s="2"/>
      <c r="Q622" s="1"/>
      <c r="R622" s="1"/>
      <c r="T622" s="1"/>
      <c r="U622" s="4"/>
      <c r="W622" s="5"/>
      <c r="X622" s="5"/>
      <c r="Z622" s="6"/>
      <c r="AA622" s="6"/>
    </row>
    <row r="623" spans="10:27" x14ac:dyDescent="0.25">
      <c r="J623" s="2"/>
      <c r="K623" s="2"/>
      <c r="L623" s="2"/>
      <c r="M623" s="2"/>
      <c r="N623" s="2"/>
      <c r="O623" s="2"/>
      <c r="Q623" s="1"/>
      <c r="R623" s="1"/>
      <c r="T623" s="1"/>
      <c r="U623" s="4"/>
      <c r="W623" s="5"/>
      <c r="X623" s="5"/>
      <c r="Z623" s="6"/>
      <c r="AA623" s="6"/>
    </row>
    <row r="624" spans="10:27" x14ac:dyDescent="0.25">
      <c r="J624" s="2"/>
      <c r="K624" s="2"/>
      <c r="L624" s="2"/>
      <c r="M624" s="2"/>
      <c r="N624" s="2"/>
      <c r="O624" s="2"/>
      <c r="Q624" s="1"/>
      <c r="R624" s="1"/>
      <c r="T624" s="1"/>
      <c r="U624" s="4"/>
      <c r="W624" s="5"/>
      <c r="X624" s="5"/>
      <c r="Z624" s="6"/>
      <c r="AA624" s="6"/>
    </row>
    <row r="625" spans="10:27" x14ac:dyDescent="0.25">
      <c r="J625" s="2"/>
      <c r="K625" s="2"/>
      <c r="L625" s="2"/>
      <c r="M625" s="2"/>
      <c r="N625" s="2"/>
      <c r="O625" s="2"/>
      <c r="Q625" s="1"/>
      <c r="R625" s="1"/>
      <c r="T625" s="1"/>
      <c r="U625" s="4"/>
      <c r="W625" s="5"/>
      <c r="X625" s="5"/>
      <c r="Z625" s="6"/>
      <c r="AA625" s="6"/>
    </row>
    <row r="626" spans="10:27" x14ac:dyDescent="0.25">
      <c r="J626" s="2"/>
      <c r="K626" s="2"/>
      <c r="L626" s="2"/>
      <c r="M626" s="2"/>
      <c r="N626" s="2"/>
      <c r="O626" s="2"/>
      <c r="Q626" s="1"/>
      <c r="R626" s="1"/>
      <c r="T626" s="1"/>
      <c r="U626" s="4"/>
      <c r="W626" s="5"/>
      <c r="X626" s="5"/>
      <c r="Z626" s="6"/>
      <c r="AA626" s="6"/>
    </row>
    <row r="627" spans="10:27" x14ac:dyDescent="0.25">
      <c r="J627" s="2"/>
      <c r="K627" s="2"/>
      <c r="L627" s="2"/>
      <c r="M627" s="2"/>
      <c r="N627" s="2"/>
      <c r="O627" s="2"/>
      <c r="Q627" s="1"/>
      <c r="R627" s="1"/>
      <c r="T627" s="1"/>
      <c r="U627" s="4"/>
      <c r="W627" s="5"/>
      <c r="X627" s="5"/>
      <c r="Z627" s="6"/>
      <c r="AA627" s="6"/>
    </row>
    <row r="628" spans="10:27" x14ac:dyDescent="0.25">
      <c r="J628" s="2"/>
      <c r="K628" s="2"/>
      <c r="L628" s="2"/>
      <c r="M628" s="2"/>
      <c r="N628" s="2"/>
      <c r="O628" s="2"/>
      <c r="Q628" s="1"/>
      <c r="R628" s="1"/>
      <c r="T628" s="1"/>
      <c r="U628" s="4"/>
      <c r="W628" s="5"/>
      <c r="X628" s="5"/>
      <c r="Z628" s="6"/>
      <c r="AA628" s="6"/>
    </row>
    <row r="629" spans="10:27" x14ac:dyDescent="0.25">
      <c r="J629" s="2"/>
      <c r="K629" s="2"/>
      <c r="L629" s="2"/>
      <c r="M629" s="2"/>
      <c r="N629" s="2"/>
      <c r="O629" s="2"/>
      <c r="Q629" s="1"/>
      <c r="R629" s="1"/>
      <c r="T629" s="1"/>
      <c r="U629" s="4"/>
      <c r="W629" s="5"/>
      <c r="X629" s="5"/>
      <c r="Z629" s="6"/>
      <c r="AA629" s="6"/>
    </row>
    <row r="630" spans="10:27" x14ac:dyDescent="0.25">
      <c r="J630" s="2"/>
      <c r="K630" s="2"/>
      <c r="L630" s="2"/>
      <c r="M630" s="2"/>
      <c r="N630" s="2"/>
      <c r="O630" s="2"/>
      <c r="Q630" s="1"/>
      <c r="R630" s="1"/>
      <c r="T630" s="1"/>
      <c r="U630" s="4"/>
      <c r="W630" s="5"/>
      <c r="X630" s="5"/>
      <c r="Z630" s="6"/>
      <c r="AA630" s="6"/>
    </row>
    <row r="631" spans="10:27" x14ac:dyDescent="0.25">
      <c r="J631" s="2"/>
      <c r="K631" s="2"/>
      <c r="L631" s="2"/>
      <c r="M631" s="2"/>
      <c r="N631" s="2"/>
      <c r="O631" s="2"/>
      <c r="Q631" s="1"/>
      <c r="R631" s="1"/>
      <c r="T631" s="1"/>
      <c r="U631" s="4"/>
      <c r="W631" s="5"/>
      <c r="X631" s="5"/>
      <c r="Z631" s="6"/>
      <c r="AA631" s="6"/>
    </row>
    <row r="632" spans="10:27" x14ac:dyDescent="0.25">
      <c r="J632" s="2"/>
      <c r="K632" s="2"/>
      <c r="L632" s="2"/>
      <c r="M632" s="2"/>
      <c r="N632" s="2"/>
      <c r="O632" s="2"/>
      <c r="Q632" s="1"/>
      <c r="R632" s="1"/>
      <c r="T632" s="1"/>
      <c r="U632" s="4"/>
      <c r="W632" s="5"/>
      <c r="X632" s="5"/>
      <c r="Z632" s="6"/>
      <c r="AA632" s="6"/>
    </row>
    <row r="633" spans="10:27" x14ac:dyDescent="0.25">
      <c r="J633" s="2"/>
      <c r="K633" s="2"/>
      <c r="L633" s="2"/>
      <c r="M633" s="2"/>
      <c r="N633" s="2"/>
      <c r="O633" s="2"/>
      <c r="Q633" s="1"/>
      <c r="R633" s="1"/>
      <c r="T633" s="1"/>
      <c r="U633" s="4"/>
      <c r="W633" s="5"/>
      <c r="X633" s="5"/>
      <c r="Z633" s="6"/>
      <c r="AA633" s="6"/>
    </row>
    <row r="634" spans="10:27" x14ac:dyDescent="0.25">
      <c r="J634" s="2"/>
      <c r="K634" s="2"/>
      <c r="L634" s="2"/>
      <c r="M634" s="2"/>
      <c r="N634" s="2"/>
      <c r="O634" s="2"/>
      <c r="Q634" s="1"/>
      <c r="R634" s="1"/>
      <c r="T634" s="1"/>
      <c r="U634" s="4"/>
      <c r="W634" s="5"/>
      <c r="X634" s="5"/>
      <c r="Z634" s="6"/>
      <c r="AA634" s="6"/>
    </row>
    <row r="635" spans="10:27" x14ac:dyDescent="0.25">
      <c r="J635" s="2"/>
      <c r="K635" s="2"/>
      <c r="L635" s="2"/>
      <c r="M635" s="2"/>
      <c r="N635" s="2"/>
      <c r="O635" s="2"/>
      <c r="Q635" s="1"/>
      <c r="R635" s="1"/>
      <c r="T635" s="1"/>
      <c r="U635" s="4"/>
      <c r="W635" s="5"/>
      <c r="X635" s="5"/>
      <c r="Z635" s="6"/>
      <c r="AA635" s="6"/>
    </row>
    <row r="636" spans="10:27" x14ac:dyDescent="0.25">
      <c r="J636" s="2"/>
      <c r="K636" s="2"/>
      <c r="L636" s="2"/>
      <c r="M636" s="2"/>
      <c r="N636" s="2"/>
      <c r="O636" s="2"/>
      <c r="Q636" s="1"/>
      <c r="R636" s="1"/>
      <c r="T636" s="1"/>
      <c r="U636" s="4"/>
      <c r="W636" s="5"/>
      <c r="X636" s="5"/>
      <c r="Z636" s="6"/>
      <c r="AA636" s="6"/>
    </row>
    <row r="637" spans="10:27" x14ac:dyDescent="0.25">
      <c r="J637" s="2"/>
      <c r="K637" s="2"/>
      <c r="L637" s="2"/>
      <c r="M637" s="2"/>
      <c r="N637" s="2"/>
      <c r="O637" s="2"/>
      <c r="Q637" s="1"/>
      <c r="R637" s="1"/>
      <c r="T637" s="1"/>
      <c r="U637" s="4"/>
      <c r="W637" s="5"/>
      <c r="X637" s="5"/>
      <c r="Z637" s="6"/>
      <c r="AA637" s="6"/>
    </row>
    <row r="638" spans="10:27" x14ac:dyDescent="0.25">
      <c r="J638" s="2"/>
      <c r="K638" s="2"/>
      <c r="L638" s="2"/>
      <c r="M638" s="2"/>
      <c r="N638" s="2"/>
      <c r="O638" s="2"/>
      <c r="Q638" s="1"/>
      <c r="R638" s="1"/>
      <c r="T638" s="1"/>
      <c r="U638" s="4"/>
      <c r="W638" s="5"/>
      <c r="X638" s="5"/>
      <c r="Z638" s="6"/>
      <c r="AA638" s="6"/>
    </row>
    <row r="639" spans="10:27" x14ac:dyDescent="0.25">
      <c r="J639" s="2"/>
      <c r="K639" s="2"/>
      <c r="L639" s="2"/>
      <c r="M639" s="2"/>
      <c r="N639" s="2"/>
      <c r="O639" s="2"/>
      <c r="Q639" s="1"/>
      <c r="R639" s="1"/>
      <c r="T639" s="1"/>
      <c r="U639" s="4"/>
      <c r="W639" s="5"/>
      <c r="X639" s="5"/>
      <c r="Z639" s="6"/>
      <c r="AA639" s="6"/>
    </row>
    <row r="640" spans="10:27" x14ac:dyDescent="0.25">
      <c r="J640" s="2"/>
      <c r="K640" s="2"/>
      <c r="L640" s="2"/>
      <c r="M640" s="2"/>
      <c r="N640" s="2"/>
      <c r="O640" s="2"/>
      <c r="Q640" s="1"/>
      <c r="R640" s="1"/>
      <c r="T640" s="1"/>
      <c r="U640" s="4"/>
      <c r="W640" s="5"/>
      <c r="X640" s="5"/>
      <c r="Z640" s="6"/>
      <c r="AA640" s="6"/>
    </row>
    <row r="641" spans="10:27" x14ac:dyDescent="0.25">
      <c r="J641" s="2"/>
      <c r="K641" s="2"/>
      <c r="L641" s="2"/>
      <c r="M641" s="2"/>
      <c r="N641" s="2"/>
      <c r="O641" s="2"/>
      <c r="Q641" s="1"/>
      <c r="R641" s="1"/>
      <c r="T641" s="1"/>
      <c r="U641" s="4"/>
      <c r="W641" s="5"/>
      <c r="X641" s="5"/>
      <c r="Z641" s="6"/>
      <c r="AA641" s="6"/>
    </row>
    <row r="642" spans="10:27" x14ac:dyDescent="0.25">
      <c r="J642" s="2"/>
      <c r="K642" s="2"/>
      <c r="L642" s="2"/>
      <c r="M642" s="2"/>
      <c r="N642" s="2"/>
      <c r="O642" s="2"/>
      <c r="Q642" s="1"/>
      <c r="R642" s="1"/>
      <c r="T642" s="1"/>
      <c r="U642" s="4"/>
      <c r="W642" s="5"/>
      <c r="X642" s="5"/>
      <c r="Z642" s="6"/>
      <c r="AA642" s="6"/>
    </row>
    <row r="643" spans="10:27" x14ac:dyDescent="0.25">
      <c r="J643" s="2"/>
      <c r="K643" s="2"/>
      <c r="L643" s="2"/>
      <c r="M643" s="2"/>
      <c r="N643" s="2"/>
      <c r="O643" s="2"/>
      <c r="Q643" s="1"/>
      <c r="R643" s="1"/>
      <c r="T643" s="1"/>
      <c r="U643" s="4"/>
      <c r="W643" s="5"/>
      <c r="X643" s="5"/>
      <c r="Z643" s="6"/>
      <c r="AA643" s="6"/>
    </row>
    <row r="644" spans="10:27" x14ac:dyDescent="0.25">
      <c r="J644" s="2"/>
      <c r="K644" s="2"/>
      <c r="L644" s="2"/>
      <c r="M644" s="2"/>
      <c r="N644" s="2"/>
      <c r="O644" s="2"/>
      <c r="Q644" s="1"/>
      <c r="R644" s="1"/>
      <c r="T644" s="1"/>
      <c r="U644" s="4"/>
      <c r="W644" s="5"/>
      <c r="X644" s="5"/>
      <c r="Z644" s="6"/>
      <c r="AA644" s="6"/>
    </row>
    <row r="645" spans="10:27" x14ac:dyDescent="0.25">
      <c r="J645" s="2"/>
      <c r="K645" s="2"/>
      <c r="L645" s="2"/>
      <c r="M645" s="2"/>
      <c r="N645" s="2"/>
      <c r="O645" s="2"/>
      <c r="Q645" s="1"/>
      <c r="R645" s="1"/>
      <c r="T645" s="1"/>
      <c r="U645" s="4"/>
      <c r="W645" s="5"/>
      <c r="X645" s="5"/>
      <c r="Z645" s="6"/>
      <c r="AA645" s="6"/>
    </row>
    <row r="646" spans="10:27" x14ac:dyDescent="0.25">
      <c r="J646" s="2"/>
      <c r="K646" s="2"/>
      <c r="L646" s="2"/>
      <c r="M646" s="2"/>
      <c r="N646" s="2"/>
      <c r="O646" s="2"/>
      <c r="Q646" s="1"/>
      <c r="R646" s="1"/>
      <c r="T646" s="1"/>
      <c r="U646" s="4"/>
      <c r="W646" s="5"/>
      <c r="X646" s="5"/>
      <c r="Z646" s="6"/>
      <c r="AA646" s="6"/>
    </row>
    <row r="647" spans="10:27" x14ac:dyDescent="0.25">
      <c r="J647" s="2"/>
      <c r="K647" s="2"/>
      <c r="L647" s="2"/>
      <c r="M647" s="2"/>
      <c r="N647" s="2"/>
      <c r="O647" s="2"/>
      <c r="Q647" s="1"/>
      <c r="R647" s="1"/>
      <c r="T647" s="1"/>
      <c r="U647" s="4"/>
      <c r="W647" s="5"/>
      <c r="X647" s="5"/>
      <c r="Z647" s="6"/>
      <c r="AA647" s="6"/>
    </row>
    <row r="648" spans="10:27" x14ac:dyDescent="0.25">
      <c r="J648" s="2"/>
      <c r="K648" s="2"/>
      <c r="L648" s="2"/>
      <c r="M648" s="2"/>
      <c r="N648" s="2"/>
      <c r="O648" s="2"/>
      <c r="Q648" s="1"/>
      <c r="R648" s="1"/>
      <c r="T648" s="1"/>
      <c r="U648" s="4"/>
      <c r="W648" s="5"/>
      <c r="X648" s="5"/>
      <c r="Z648" s="6"/>
      <c r="AA648" s="6"/>
    </row>
    <row r="649" spans="10:27" x14ac:dyDescent="0.25">
      <c r="J649" s="2"/>
      <c r="K649" s="2"/>
      <c r="L649" s="2"/>
      <c r="M649" s="2"/>
      <c r="N649" s="2"/>
      <c r="O649" s="2"/>
      <c r="Q649" s="1"/>
      <c r="R649" s="1"/>
      <c r="T649" s="1"/>
      <c r="U649" s="4"/>
      <c r="W649" s="5"/>
      <c r="X649" s="5"/>
      <c r="Z649" s="6"/>
      <c r="AA649" s="6"/>
    </row>
    <row r="650" spans="10:27" x14ac:dyDescent="0.25">
      <c r="J650" s="2"/>
      <c r="K650" s="2"/>
      <c r="L650" s="2"/>
      <c r="M650" s="2"/>
      <c r="N650" s="2"/>
      <c r="O650" s="2"/>
      <c r="Q650" s="1"/>
      <c r="R650" s="1"/>
      <c r="T650" s="1"/>
      <c r="U650" s="4"/>
      <c r="W650" s="5"/>
      <c r="X650" s="5"/>
      <c r="Z650" s="6"/>
      <c r="AA650" s="6"/>
    </row>
    <row r="651" spans="10:27" x14ac:dyDescent="0.25">
      <c r="J651" s="2"/>
      <c r="K651" s="2"/>
      <c r="L651" s="2"/>
      <c r="M651" s="2"/>
      <c r="N651" s="2"/>
      <c r="O651" s="2"/>
      <c r="Q651" s="1"/>
      <c r="R651" s="1"/>
      <c r="T651" s="1"/>
      <c r="U651" s="4"/>
      <c r="W651" s="5"/>
      <c r="X651" s="5"/>
      <c r="Z651" s="6"/>
      <c r="AA651" s="6"/>
    </row>
    <row r="652" spans="10:27" x14ac:dyDescent="0.25">
      <c r="J652" s="2"/>
      <c r="K652" s="2"/>
      <c r="L652" s="2"/>
      <c r="M652" s="2"/>
      <c r="N652" s="2"/>
      <c r="O652" s="2"/>
      <c r="Q652" s="1"/>
      <c r="R652" s="1"/>
      <c r="T652" s="1"/>
      <c r="U652" s="4"/>
      <c r="W652" s="5"/>
      <c r="X652" s="5"/>
      <c r="Z652" s="6"/>
      <c r="AA652" s="6"/>
    </row>
    <row r="653" spans="10:27" x14ac:dyDescent="0.25">
      <c r="J653" s="2"/>
      <c r="K653" s="2"/>
      <c r="L653" s="2"/>
      <c r="M653" s="2"/>
      <c r="N653" s="2"/>
      <c r="O653" s="2"/>
      <c r="Q653" s="1"/>
      <c r="R653" s="1"/>
      <c r="T653" s="1"/>
      <c r="U653" s="4"/>
      <c r="W653" s="5"/>
      <c r="X653" s="5"/>
      <c r="Z653" s="6"/>
      <c r="AA653" s="6"/>
    </row>
    <row r="654" spans="10:27" x14ac:dyDescent="0.25">
      <c r="J654" s="2"/>
      <c r="K654" s="2"/>
      <c r="L654" s="2"/>
      <c r="M654" s="2"/>
      <c r="N654" s="2"/>
      <c r="O654" s="2"/>
      <c r="Q654" s="1"/>
      <c r="R654" s="1"/>
      <c r="T654" s="1"/>
      <c r="U654" s="4"/>
      <c r="W654" s="5"/>
      <c r="X654" s="5"/>
      <c r="Z654" s="6"/>
      <c r="AA654" s="6"/>
    </row>
    <row r="655" spans="10:27" x14ac:dyDescent="0.25">
      <c r="J655" s="2"/>
      <c r="K655" s="2"/>
      <c r="L655" s="2"/>
      <c r="M655" s="2"/>
      <c r="N655" s="2"/>
      <c r="O655" s="2"/>
      <c r="Q655" s="1"/>
      <c r="R655" s="1"/>
      <c r="T655" s="1"/>
      <c r="U655" s="4"/>
      <c r="W655" s="5"/>
      <c r="X655" s="5"/>
      <c r="Z655" s="6"/>
      <c r="AA655" s="6"/>
    </row>
    <row r="656" spans="10:27" x14ac:dyDescent="0.25">
      <c r="J656" s="2"/>
      <c r="K656" s="2"/>
      <c r="L656" s="2"/>
      <c r="M656" s="2"/>
      <c r="N656" s="2"/>
      <c r="O656" s="2"/>
      <c r="Q656" s="1"/>
      <c r="R656" s="1"/>
      <c r="T656" s="1"/>
      <c r="U656" s="4"/>
      <c r="W656" s="5"/>
      <c r="X656" s="5"/>
      <c r="Z656" s="6"/>
      <c r="AA656" s="6"/>
    </row>
    <row r="657" spans="10:27" x14ac:dyDescent="0.25">
      <c r="J657" s="2"/>
      <c r="K657" s="2"/>
      <c r="L657" s="2"/>
      <c r="M657" s="2"/>
      <c r="N657" s="2"/>
      <c r="O657" s="2"/>
      <c r="Q657" s="1"/>
      <c r="R657" s="1"/>
      <c r="T657" s="1"/>
      <c r="U657" s="4"/>
      <c r="W657" s="5"/>
      <c r="X657" s="5"/>
      <c r="Z657" s="6"/>
      <c r="AA657" s="6"/>
    </row>
    <row r="658" spans="10:27" x14ac:dyDescent="0.25">
      <c r="J658" s="2"/>
      <c r="K658" s="2"/>
      <c r="L658" s="2"/>
      <c r="M658" s="2"/>
      <c r="N658" s="2"/>
      <c r="O658" s="2"/>
      <c r="Q658" s="1"/>
      <c r="R658" s="1"/>
      <c r="T658" s="1"/>
      <c r="U658" s="4"/>
      <c r="W658" s="5"/>
      <c r="X658" s="5"/>
      <c r="Z658" s="6"/>
      <c r="AA658" s="6"/>
    </row>
    <row r="659" spans="10:27" x14ac:dyDescent="0.25">
      <c r="J659" s="2"/>
      <c r="K659" s="2"/>
      <c r="L659" s="2"/>
      <c r="M659" s="2"/>
      <c r="N659" s="2"/>
      <c r="O659" s="2"/>
      <c r="Q659" s="1"/>
      <c r="R659" s="1"/>
      <c r="T659" s="1"/>
      <c r="U659" s="4"/>
      <c r="W659" s="5"/>
      <c r="X659" s="5"/>
      <c r="Z659" s="6"/>
      <c r="AA659" s="6"/>
    </row>
    <row r="660" spans="10:27" x14ac:dyDescent="0.25">
      <c r="J660" s="2"/>
      <c r="K660" s="2"/>
      <c r="L660" s="2"/>
      <c r="M660" s="2"/>
      <c r="N660" s="2"/>
      <c r="O660" s="2"/>
      <c r="Q660" s="1"/>
      <c r="R660" s="1"/>
      <c r="T660" s="1"/>
      <c r="U660" s="4"/>
      <c r="W660" s="5"/>
      <c r="X660" s="5"/>
      <c r="Z660" s="6"/>
      <c r="AA660" s="6"/>
    </row>
    <row r="661" spans="10:27" x14ac:dyDescent="0.25">
      <c r="J661" s="2"/>
      <c r="K661" s="2"/>
      <c r="L661" s="2"/>
      <c r="M661" s="2"/>
      <c r="N661" s="2"/>
      <c r="O661" s="2"/>
      <c r="Q661" s="1"/>
      <c r="R661" s="1"/>
      <c r="T661" s="1"/>
      <c r="U661" s="4"/>
      <c r="W661" s="5"/>
      <c r="X661" s="5"/>
      <c r="Z661" s="6"/>
      <c r="AA661" s="6"/>
    </row>
    <row r="662" spans="10:27" x14ac:dyDescent="0.25">
      <c r="J662" s="2"/>
      <c r="K662" s="2"/>
      <c r="L662" s="2"/>
      <c r="M662" s="2"/>
      <c r="N662" s="2"/>
      <c r="O662" s="2"/>
      <c r="Q662" s="1"/>
      <c r="R662" s="1"/>
      <c r="T662" s="1"/>
      <c r="U662" s="4"/>
      <c r="W662" s="5"/>
      <c r="X662" s="5"/>
      <c r="Z662" s="6"/>
      <c r="AA662" s="6"/>
    </row>
    <row r="663" spans="10:27" x14ac:dyDescent="0.25">
      <c r="J663" s="2"/>
      <c r="K663" s="2"/>
      <c r="L663" s="2"/>
      <c r="M663" s="2"/>
      <c r="N663" s="2"/>
      <c r="O663" s="2"/>
      <c r="Q663" s="1"/>
      <c r="R663" s="1"/>
      <c r="T663" s="1"/>
      <c r="U663" s="4"/>
      <c r="W663" s="5"/>
      <c r="X663" s="5"/>
      <c r="Z663" s="6"/>
      <c r="AA663" s="6"/>
    </row>
    <row r="664" spans="10:27" x14ac:dyDescent="0.25">
      <c r="J664" s="2"/>
      <c r="K664" s="2"/>
      <c r="L664" s="2"/>
      <c r="M664" s="2"/>
      <c r="N664" s="2"/>
      <c r="O664" s="2"/>
      <c r="Q664" s="1"/>
      <c r="R664" s="1"/>
      <c r="T664" s="1"/>
      <c r="U664" s="4"/>
      <c r="W664" s="5"/>
      <c r="X664" s="5"/>
      <c r="Z664" s="6"/>
      <c r="AA664" s="6"/>
    </row>
    <row r="665" spans="10:27" x14ac:dyDescent="0.25">
      <c r="J665" s="2"/>
      <c r="K665" s="2"/>
      <c r="L665" s="2"/>
      <c r="M665" s="2"/>
      <c r="N665" s="2"/>
      <c r="O665" s="2"/>
      <c r="Q665" s="1"/>
      <c r="R665" s="1"/>
      <c r="T665" s="1"/>
      <c r="U665" s="4"/>
      <c r="W665" s="5"/>
      <c r="X665" s="5"/>
      <c r="Z665" s="6"/>
      <c r="AA665" s="6"/>
    </row>
    <row r="666" spans="10:27" x14ac:dyDescent="0.25">
      <c r="J666" s="2"/>
      <c r="K666" s="2"/>
      <c r="L666" s="2"/>
      <c r="M666" s="2"/>
      <c r="N666" s="2"/>
      <c r="O666" s="2"/>
      <c r="Q666" s="1"/>
      <c r="R666" s="1"/>
      <c r="T666" s="1"/>
      <c r="U666" s="4"/>
      <c r="W666" s="5"/>
      <c r="X666" s="5"/>
      <c r="Z666" s="6"/>
      <c r="AA666" s="6"/>
    </row>
    <row r="667" spans="10:27" x14ac:dyDescent="0.25">
      <c r="J667" s="2"/>
      <c r="K667" s="2"/>
      <c r="L667" s="2"/>
      <c r="M667" s="2"/>
      <c r="N667" s="2"/>
      <c r="O667" s="2"/>
      <c r="Q667" s="1"/>
      <c r="R667" s="1"/>
      <c r="T667" s="1"/>
      <c r="U667" s="4"/>
      <c r="W667" s="5"/>
      <c r="X667" s="5"/>
      <c r="Z667" s="6"/>
      <c r="AA667" s="6"/>
    </row>
    <row r="668" spans="10:27" x14ac:dyDescent="0.25">
      <c r="J668" s="2"/>
      <c r="K668" s="2"/>
      <c r="L668" s="2"/>
      <c r="M668" s="2"/>
      <c r="N668" s="2"/>
      <c r="O668" s="2"/>
      <c r="Q668" s="1"/>
      <c r="R668" s="1"/>
      <c r="T668" s="1"/>
      <c r="U668" s="4"/>
      <c r="W668" s="5"/>
      <c r="X668" s="5"/>
      <c r="Z668" s="6"/>
      <c r="AA668" s="6"/>
    </row>
    <row r="669" spans="10:27" x14ac:dyDescent="0.25">
      <c r="J669" s="2"/>
      <c r="K669" s="2"/>
      <c r="L669" s="2"/>
      <c r="M669" s="2"/>
      <c r="N669" s="2"/>
      <c r="O669" s="2"/>
      <c r="Q669" s="1"/>
      <c r="R669" s="1"/>
      <c r="T669" s="1"/>
      <c r="U669" s="4"/>
      <c r="W669" s="5"/>
      <c r="X669" s="5"/>
      <c r="Z669" s="6"/>
      <c r="AA669" s="6"/>
    </row>
    <row r="670" spans="10:27" x14ac:dyDescent="0.25">
      <c r="J670" s="2"/>
      <c r="K670" s="2"/>
      <c r="L670" s="2"/>
      <c r="M670" s="2"/>
      <c r="N670" s="2"/>
      <c r="O670" s="2"/>
      <c r="Q670" s="1"/>
      <c r="R670" s="1"/>
      <c r="T670" s="1"/>
      <c r="U670" s="4"/>
      <c r="W670" s="5"/>
      <c r="X670" s="5"/>
      <c r="Z670" s="6"/>
      <c r="AA670" s="6"/>
    </row>
    <row r="671" spans="10:27" x14ac:dyDescent="0.25">
      <c r="J671" s="2"/>
      <c r="K671" s="2"/>
      <c r="L671" s="2"/>
      <c r="M671" s="2"/>
      <c r="N671" s="2"/>
      <c r="O671" s="2"/>
      <c r="Q671" s="1"/>
      <c r="R671" s="1"/>
      <c r="T671" s="1"/>
      <c r="U671" s="4"/>
      <c r="W671" s="5"/>
      <c r="X671" s="5"/>
      <c r="Z671" s="6"/>
      <c r="AA671" s="6"/>
    </row>
    <row r="672" spans="10:27" x14ac:dyDescent="0.25">
      <c r="J672" s="2"/>
      <c r="K672" s="2"/>
      <c r="L672" s="2"/>
      <c r="M672" s="2"/>
      <c r="N672" s="2"/>
      <c r="O672" s="2"/>
      <c r="Q672" s="1"/>
      <c r="R672" s="1"/>
      <c r="T672" s="1"/>
      <c r="U672" s="4"/>
      <c r="W672" s="5"/>
      <c r="X672" s="5"/>
      <c r="Z672" s="6"/>
      <c r="AA672" s="6"/>
    </row>
    <row r="673" spans="10:27" x14ac:dyDescent="0.25">
      <c r="J673" s="2"/>
      <c r="K673" s="2"/>
      <c r="L673" s="2"/>
      <c r="M673" s="2"/>
      <c r="N673" s="2"/>
      <c r="O673" s="2"/>
      <c r="Q673" s="1"/>
      <c r="R673" s="1"/>
      <c r="T673" s="1"/>
      <c r="U673" s="4"/>
      <c r="W673" s="5"/>
      <c r="X673" s="5"/>
      <c r="Z673" s="6"/>
      <c r="AA673" s="6"/>
    </row>
    <row r="674" spans="10:27" x14ac:dyDescent="0.25">
      <c r="J674" s="2"/>
      <c r="K674" s="2"/>
      <c r="L674" s="2"/>
      <c r="M674" s="2"/>
      <c r="N674" s="2"/>
      <c r="O674" s="2"/>
      <c r="Q674" s="1"/>
      <c r="R674" s="1"/>
      <c r="T674" s="1"/>
      <c r="U674" s="4"/>
      <c r="W674" s="5"/>
      <c r="X674" s="5"/>
      <c r="Z674" s="6"/>
      <c r="AA674" s="6"/>
    </row>
    <row r="675" spans="10:27" x14ac:dyDescent="0.25">
      <c r="J675" s="2"/>
      <c r="K675" s="2"/>
      <c r="L675" s="2"/>
      <c r="M675" s="2"/>
      <c r="N675" s="2"/>
      <c r="O675" s="2"/>
      <c r="Q675" s="1"/>
      <c r="R675" s="1"/>
      <c r="T675" s="1"/>
      <c r="U675" s="4"/>
      <c r="W675" s="5"/>
      <c r="X675" s="5"/>
      <c r="Z675" s="6"/>
      <c r="AA675" s="6"/>
    </row>
    <row r="676" spans="10:27" x14ac:dyDescent="0.25">
      <c r="J676" s="2"/>
      <c r="K676" s="2"/>
      <c r="L676" s="2"/>
      <c r="M676" s="2"/>
      <c r="N676" s="2"/>
      <c r="O676" s="2"/>
      <c r="Q676" s="1"/>
      <c r="R676" s="1"/>
      <c r="T676" s="1"/>
      <c r="U676" s="4"/>
      <c r="W676" s="5"/>
      <c r="X676" s="5"/>
      <c r="Z676" s="6"/>
      <c r="AA676" s="6"/>
    </row>
    <row r="677" spans="10:27" x14ac:dyDescent="0.25">
      <c r="J677" s="2"/>
      <c r="K677" s="2"/>
      <c r="L677" s="2"/>
      <c r="M677" s="2"/>
      <c r="N677" s="2"/>
      <c r="O677" s="2"/>
      <c r="Q677" s="1"/>
      <c r="R677" s="1"/>
      <c r="T677" s="1"/>
      <c r="U677" s="4"/>
      <c r="W677" s="5"/>
      <c r="X677" s="5"/>
      <c r="Z677" s="6"/>
      <c r="AA677" s="6"/>
    </row>
    <row r="678" spans="10:27" x14ac:dyDescent="0.25">
      <c r="J678" s="2"/>
      <c r="K678" s="2"/>
      <c r="L678" s="2"/>
      <c r="M678" s="2"/>
      <c r="N678" s="2"/>
      <c r="O678" s="2"/>
      <c r="Q678" s="1"/>
      <c r="R678" s="1"/>
      <c r="T678" s="1"/>
      <c r="U678" s="4"/>
      <c r="W678" s="5"/>
      <c r="X678" s="5"/>
      <c r="Z678" s="6"/>
      <c r="AA678" s="6"/>
    </row>
    <row r="679" spans="10:27" x14ac:dyDescent="0.25">
      <c r="J679" s="2"/>
      <c r="K679" s="2"/>
      <c r="L679" s="2"/>
      <c r="M679" s="2"/>
      <c r="N679" s="2"/>
      <c r="O679" s="2"/>
      <c r="Q679" s="1"/>
      <c r="R679" s="1"/>
      <c r="T679" s="1"/>
      <c r="U679" s="4"/>
      <c r="W679" s="5"/>
      <c r="X679" s="5"/>
      <c r="Z679" s="6"/>
      <c r="AA679" s="6"/>
    </row>
    <row r="680" spans="10:27" x14ac:dyDescent="0.25">
      <c r="J680" s="2"/>
      <c r="K680" s="2"/>
      <c r="L680" s="2"/>
      <c r="M680" s="2"/>
      <c r="N680" s="2"/>
      <c r="O680" s="2"/>
      <c r="Q680" s="1"/>
      <c r="R680" s="1"/>
      <c r="T680" s="1"/>
      <c r="U680" s="4"/>
      <c r="W680" s="5"/>
      <c r="X680" s="5"/>
      <c r="Z680" s="6"/>
      <c r="AA680" s="6"/>
    </row>
    <row r="681" spans="10:27" x14ac:dyDescent="0.25">
      <c r="J681" s="2"/>
      <c r="K681" s="2"/>
      <c r="L681" s="2"/>
      <c r="M681" s="2"/>
      <c r="N681" s="2"/>
      <c r="O681" s="2"/>
      <c r="Q681" s="1"/>
      <c r="R681" s="1"/>
      <c r="T681" s="1"/>
      <c r="U681" s="4"/>
      <c r="W681" s="5"/>
      <c r="X681" s="5"/>
      <c r="Z681" s="6"/>
      <c r="AA681" s="6"/>
    </row>
    <row r="682" spans="10:27" x14ac:dyDescent="0.25">
      <c r="J682" s="2"/>
      <c r="K682" s="2"/>
      <c r="L682" s="2"/>
      <c r="M682" s="2"/>
      <c r="N682" s="2"/>
      <c r="O682" s="2"/>
      <c r="Q682" s="1"/>
      <c r="R682" s="1"/>
      <c r="T682" s="1"/>
      <c r="U682" s="4"/>
      <c r="W682" s="5"/>
      <c r="X682" s="5"/>
      <c r="Z682" s="6"/>
      <c r="AA682" s="6"/>
    </row>
    <row r="683" spans="10:27" x14ac:dyDescent="0.25">
      <c r="J683" s="2"/>
      <c r="K683" s="2"/>
      <c r="L683" s="2"/>
      <c r="M683" s="2"/>
      <c r="N683" s="2"/>
      <c r="O683" s="2"/>
      <c r="Q683" s="1"/>
      <c r="R683" s="1"/>
      <c r="T683" s="1"/>
      <c r="U683" s="4"/>
      <c r="W683" s="5"/>
      <c r="X683" s="5"/>
      <c r="Z683" s="6"/>
      <c r="AA683" s="6"/>
    </row>
    <row r="684" spans="10:27" x14ac:dyDescent="0.25">
      <c r="J684" s="2"/>
      <c r="K684" s="2"/>
      <c r="L684" s="2"/>
      <c r="M684" s="2"/>
      <c r="N684" s="2"/>
      <c r="O684" s="2"/>
      <c r="Q684" s="1"/>
      <c r="R684" s="1"/>
      <c r="T684" s="1"/>
      <c r="U684" s="4"/>
      <c r="W684" s="5"/>
      <c r="X684" s="5"/>
      <c r="Z684" s="6"/>
      <c r="AA684" s="6"/>
    </row>
    <row r="685" spans="10:27" x14ac:dyDescent="0.25">
      <c r="J685" s="2"/>
      <c r="K685" s="2"/>
      <c r="L685" s="2"/>
      <c r="M685" s="2"/>
      <c r="N685" s="2"/>
      <c r="O685" s="2"/>
      <c r="Q685" s="1"/>
      <c r="R685" s="1"/>
      <c r="T685" s="1"/>
      <c r="U685" s="4"/>
      <c r="W685" s="5"/>
      <c r="X685" s="5"/>
      <c r="Z685" s="6"/>
      <c r="AA685" s="6"/>
    </row>
    <row r="686" spans="10:27" x14ac:dyDescent="0.25">
      <c r="J686" s="2"/>
      <c r="K686" s="2"/>
      <c r="L686" s="2"/>
      <c r="M686" s="2"/>
      <c r="N686" s="2"/>
      <c r="O686" s="2"/>
      <c r="Q686" s="1"/>
      <c r="R686" s="1"/>
      <c r="T686" s="1"/>
      <c r="U686" s="4"/>
      <c r="W686" s="5"/>
      <c r="X686" s="5"/>
      <c r="Z686" s="6"/>
      <c r="AA686" s="6"/>
    </row>
    <row r="687" spans="10:27" x14ac:dyDescent="0.25">
      <c r="J687" s="2"/>
      <c r="K687" s="2"/>
      <c r="L687" s="2"/>
      <c r="M687" s="2"/>
      <c r="N687" s="2"/>
      <c r="O687" s="2"/>
      <c r="Q687" s="1"/>
      <c r="R687" s="1"/>
      <c r="T687" s="1"/>
      <c r="U687" s="4"/>
      <c r="W687" s="5"/>
      <c r="X687" s="5"/>
      <c r="Z687" s="6"/>
      <c r="AA687" s="6"/>
    </row>
    <row r="688" spans="10:27" x14ac:dyDescent="0.25">
      <c r="J688" s="2"/>
      <c r="K688" s="2"/>
      <c r="L688" s="2"/>
      <c r="M688" s="2"/>
      <c r="N688" s="2"/>
      <c r="O688" s="2"/>
      <c r="Q688" s="1"/>
      <c r="R688" s="1"/>
      <c r="T688" s="1"/>
      <c r="U688" s="4"/>
      <c r="W688" s="5"/>
      <c r="X688" s="5"/>
      <c r="Z688" s="6"/>
      <c r="AA688" s="6"/>
    </row>
    <row r="689" spans="10:27" x14ac:dyDescent="0.25">
      <c r="J689" s="2"/>
      <c r="K689" s="2"/>
      <c r="L689" s="2"/>
      <c r="M689" s="2"/>
      <c r="N689" s="2"/>
      <c r="O689" s="2"/>
      <c r="Q689" s="1"/>
      <c r="R689" s="1"/>
      <c r="T689" s="1"/>
      <c r="U689" s="4"/>
      <c r="W689" s="5"/>
      <c r="X689" s="5"/>
      <c r="Z689" s="6"/>
      <c r="AA689" s="6"/>
    </row>
    <row r="690" spans="10:27" x14ac:dyDescent="0.25">
      <c r="J690" s="2"/>
      <c r="K690" s="2"/>
      <c r="L690" s="2"/>
      <c r="M690" s="2"/>
      <c r="N690" s="2"/>
      <c r="O690" s="2"/>
      <c r="Q690" s="1"/>
      <c r="R690" s="1"/>
      <c r="T690" s="1"/>
      <c r="U690" s="4"/>
      <c r="W690" s="5"/>
      <c r="X690" s="5"/>
      <c r="Z690" s="6"/>
      <c r="AA690" s="6"/>
    </row>
    <row r="691" spans="10:27" x14ac:dyDescent="0.25">
      <c r="J691" s="2"/>
      <c r="K691" s="2"/>
      <c r="L691" s="2"/>
      <c r="M691" s="2"/>
      <c r="N691" s="2"/>
      <c r="O691" s="2"/>
      <c r="Q691" s="1"/>
      <c r="R691" s="1"/>
      <c r="T691" s="1"/>
      <c r="U691" s="4"/>
      <c r="W691" s="5"/>
      <c r="X691" s="5"/>
      <c r="Z691" s="6"/>
      <c r="AA691" s="6"/>
    </row>
    <row r="692" spans="10:27" x14ac:dyDescent="0.25">
      <c r="J692" s="2"/>
      <c r="K692" s="2"/>
      <c r="L692" s="2"/>
      <c r="M692" s="2"/>
      <c r="N692" s="2"/>
      <c r="O692" s="2"/>
      <c r="Q692" s="1"/>
      <c r="R692" s="1"/>
      <c r="T692" s="1"/>
      <c r="U692" s="4"/>
      <c r="W692" s="5"/>
      <c r="X692" s="5"/>
      <c r="Z692" s="6"/>
      <c r="AA692" s="6"/>
    </row>
    <row r="693" spans="10:27" x14ac:dyDescent="0.25">
      <c r="J693" s="2"/>
      <c r="K693" s="2"/>
      <c r="L693" s="2"/>
      <c r="M693" s="2"/>
      <c r="N693" s="2"/>
      <c r="O693" s="2"/>
      <c r="Q693" s="1"/>
      <c r="R693" s="1"/>
      <c r="T693" s="1"/>
      <c r="U693" s="4"/>
      <c r="W693" s="5"/>
      <c r="X693" s="5"/>
      <c r="Z693" s="6"/>
      <c r="AA693" s="6"/>
    </row>
    <row r="694" spans="10:27" x14ac:dyDescent="0.25">
      <c r="J694" s="2"/>
      <c r="K694" s="2"/>
      <c r="L694" s="2"/>
      <c r="M694" s="2"/>
      <c r="N694" s="2"/>
      <c r="O694" s="2"/>
      <c r="Q694" s="1"/>
      <c r="R694" s="1"/>
      <c r="T694" s="1"/>
      <c r="U694" s="4"/>
      <c r="W694" s="5"/>
      <c r="X694" s="5"/>
      <c r="Z694" s="6"/>
      <c r="AA694" s="6"/>
    </row>
    <row r="695" spans="10:27" x14ac:dyDescent="0.25">
      <c r="J695" s="2"/>
      <c r="K695" s="2"/>
      <c r="L695" s="2"/>
      <c r="M695" s="2"/>
      <c r="N695" s="2"/>
      <c r="O695" s="2"/>
      <c r="Q695" s="1"/>
      <c r="R695" s="1"/>
      <c r="T695" s="1"/>
      <c r="U695" s="4"/>
      <c r="W695" s="5"/>
      <c r="X695" s="5"/>
      <c r="Z695" s="6"/>
      <c r="AA695" s="6"/>
    </row>
    <row r="696" spans="10:27" x14ac:dyDescent="0.25">
      <c r="J696" s="2"/>
      <c r="K696" s="2"/>
      <c r="L696" s="2"/>
      <c r="M696" s="2"/>
      <c r="N696" s="2"/>
      <c r="O696" s="2"/>
      <c r="Q696" s="1"/>
      <c r="R696" s="1"/>
      <c r="T696" s="1"/>
      <c r="U696" s="4"/>
      <c r="W696" s="5"/>
      <c r="X696" s="5"/>
      <c r="Z696" s="6"/>
      <c r="AA696" s="6"/>
    </row>
    <row r="697" spans="10:27" x14ac:dyDescent="0.25">
      <c r="J697" s="2"/>
      <c r="K697" s="2"/>
      <c r="L697" s="2"/>
      <c r="M697" s="2"/>
      <c r="N697" s="2"/>
      <c r="O697" s="2"/>
      <c r="Q697" s="1"/>
      <c r="R697" s="1"/>
      <c r="T697" s="1"/>
      <c r="U697" s="4"/>
      <c r="W697" s="5"/>
      <c r="X697" s="5"/>
      <c r="Z697" s="6"/>
      <c r="AA697" s="6"/>
    </row>
    <row r="698" spans="10:27" x14ac:dyDescent="0.25">
      <c r="J698" s="2"/>
      <c r="K698" s="2"/>
      <c r="L698" s="2"/>
      <c r="M698" s="2"/>
      <c r="N698" s="2"/>
      <c r="O698" s="2"/>
      <c r="Q698" s="1"/>
      <c r="R698" s="1"/>
      <c r="T698" s="1"/>
      <c r="U698" s="4"/>
      <c r="W698" s="5"/>
      <c r="X698" s="5"/>
      <c r="Z698" s="6"/>
      <c r="AA698" s="6"/>
    </row>
    <row r="699" spans="10:27" x14ac:dyDescent="0.25">
      <c r="J699" s="2"/>
      <c r="K699" s="2"/>
      <c r="L699" s="2"/>
      <c r="M699" s="2"/>
      <c r="N699" s="2"/>
      <c r="O699" s="2"/>
      <c r="Q699" s="1"/>
      <c r="R699" s="1"/>
      <c r="T699" s="1"/>
      <c r="U699" s="4"/>
      <c r="W699" s="5"/>
      <c r="X699" s="5"/>
      <c r="Z699" s="6"/>
      <c r="AA699" s="6"/>
    </row>
    <row r="700" spans="10:27" x14ac:dyDescent="0.25">
      <c r="J700" s="2"/>
      <c r="K700" s="2"/>
      <c r="L700" s="2"/>
      <c r="M700" s="2"/>
      <c r="N700" s="2"/>
      <c r="O700" s="2"/>
      <c r="Q700" s="1"/>
      <c r="R700" s="1"/>
      <c r="T700" s="1"/>
      <c r="U700" s="4"/>
      <c r="W700" s="5"/>
      <c r="X700" s="5"/>
      <c r="Z700" s="6"/>
      <c r="AA700" s="6"/>
    </row>
    <row r="701" spans="10:27" x14ac:dyDescent="0.25">
      <c r="J701" s="2"/>
      <c r="K701" s="2"/>
      <c r="L701" s="2"/>
      <c r="M701" s="2"/>
      <c r="N701" s="2"/>
      <c r="O701" s="2"/>
      <c r="Q701" s="1"/>
      <c r="R701" s="1"/>
      <c r="T701" s="1"/>
      <c r="U701" s="4"/>
      <c r="W701" s="5"/>
      <c r="X701" s="5"/>
      <c r="Z701" s="6"/>
      <c r="AA701" s="6"/>
    </row>
    <row r="702" spans="10:27" x14ac:dyDescent="0.25">
      <c r="J702" s="2"/>
      <c r="K702" s="2"/>
      <c r="L702" s="2"/>
      <c r="M702" s="2"/>
      <c r="N702" s="2"/>
      <c r="O702" s="2"/>
      <c r="Q702" s="1"/>
      <c r="R702" s="1"/>
      <c r="T702" s="1"/>
      <c r="U702" s="4"/>
      <c r="W702" s="5"/>
      <c r="X702" s="5"/>
      <c r="Z702" s="6"/>
      <c r="AA702" s="6"/>
    </row>
    <row r="703" spans="10:27" x14ac:dyDescent="0.25">
      <c r="J703" s="2"/>
      <c r="K703" s="2"/>
      <c r="L703" s="2"/>
      <c r="M703" s="2"/>
      <c r="N703" s="2"/>
      <c r="O703" s="2"/>
      <c r="Q703" s="1"/>
      <c r="R703" s="1"/>
      <c r="T703" s="1"/>
      <c r="U703" s="4"/>
      <c r="W703" s="5"/>
      <c r="X703" s="5"/>
      <c r="Z703" s="6"/>
      <c r="AA703" s="6"/>
    </row>
    <row r="704" spans="10:27" x14ac:dyDescent="0.25">
      <c r="J704" s="2"/>
      <c r="K704" s="2"/>
      <c r="L704" s="2"/>
      <c r="M704" s="2"/>
      <c r="N704" s="2"/>
      <c r="O704" s="2"/>
      <c r="Q704" s="1"/>
      <c r="R704" s="1"/>
      <c r="T704" s="1"/>
      <c r="U704" s="4"/>
      <c r="W704" s="5"/>
      <c r="X704" s="5"/>
      <c r="Z704" s="6"/>
      <c r="AA704" s="6"/>
    </row>
    <row r="705" spans="10:27" x14ac:dyDescent="0.25">
      <c r="J705" s="2"/>
      <c r="K705" s="2"/>
      <c r="L705" s="2"/>
      <c r="M705" s="2"/>
      <c r="N705" s="2"/>
      <c r="O705" s="2"/>
      <c r="Q705" s="1"/>
      <c r="R705" s="1"/>
      <c r="T705" s="1"/>
      <c r="U705" s="4"/>
      <c r="W705" s="5"/>
      <c r="X705" s="5"/>
      <c r="Z705" s="6"/>
      <c r="AA705" s="6"/>
    </row>
    <row r="706" spans="10:27" x14ac:dyDescent="0.25">
      <c r="J706" s="2"/>
      <c r="K706" s="2"/>
      <c r="L706" s="2"/>
      <c r="M706" s="2"/>
      <c r="N706" s="2"/>
      <c r="O706" s="2"/>
      <c r="Q706" s="1"/>
      <c r="R706" s="1"/>
      <c r="T706" s="1"/>
      <c r="U706" s="4"/>
      <c r="W706" s="5"/>
      <c r="X706" s="5"/>
      <c r="Z706" s="6"/>
      <c r="AA706" s="6"/>
    </row>
    <row r="707" spans="10:27" x14ac:dyDescent="0.25">
      <c r="J707" s="2"/>
      <c r="K707" s="2"/>
      <c r="L707" s="2"/>
      <c r="M707" s="2"/>
      <c r="N707" s="2"/>
      <c r="O707" s="2"/>
      <c r="Q707" s="1"/>
      <c r="R707" s="1"/>
      <c r="T707" s="1"/>
      <c r="U707" s="4"/>
      <c r="W707" s="5"/>
      <c r="X707" s="5"/>
      <c r="Z707" s="6"/>
      <c r="AA707" s="6"/>
    </row>
    <row r="708" spans="10:27" x14ac:dyDescent="0.25">
      <c r="J708" s="2"/>
      <c r="K708" s="2"/>
      <c r="L708" s="2"/>
      <c r="M708" s="2"/>
      <c r="N708" s="2"/>
      <c r="O708" s="2"/>
      <c r="Q708" s="1"/>
      <c r="R708" s="1"/>
      <c r="T708" s="1"/>
      <c r="U708" s="4"/>
      <c r="W708" s="5"/>
      <c r="X708" s="5"/>
      <c r="Z708" s="6"/>
      <c r="AA708" s="6"/>
    </row>
    <row r="709" spans="10:27" x14ac:dyDescent="0.25">
      <c r="J709" s="2"/>
      <c r="K709" s="2"/>
      <c r="L709" s="2"/>
      <c r="M709" s="2"/>
      <c r="N709" s="2"/>
      <c r="O709" s="2"/>
      <c r="Q709" s="1"/>
      <c r="R709" s="1"/>
      <c r="T709" s="1"/>
      <c r="U709" s="4"/>
      <c r="W709" s="5"/>
      <c r="X709" s="5"/>
      <c r="Z709" s="6"/>
      <c r="AA709" s="6"/>
    </row>
    <row r="710" spans="10:27" x14ac:dyDescent="0.25">
      <c r="J710" s="2"/>
      <c r="K710" s="2"/>
      <c r="L710" s="2"/>
      <c r="M710" s="2"/>
      <c r="N710" s="2"/>
      <c r="O710" s="2"/>
      <c r="Q710" s="1"/>
      <c r="R710" s="1"/>
      <c r="T710" s="1"/>
      <c r="U710" s="4"/>
      <c r="W710" s="5"/>
      <c r="X710" s="5"/>
      <c r="Z710" s="6"/>
      <c r="AA710" s="6"/>
    </row>
    <row r="711" spans="10:27" x14ac:dyDescent="0.25">
      <c r="J711" s="2"/>
      <c r="K711" s="2"/>
      <c r="L711" s="2"/>
      <c r="M711" s="2"/>
      <c r="N711" s="2"/>
      <c r="O711" s="2"/>
      <c r="Q711" s="1"/>
      <c r="R711" s="1"/>
      <c r="T711" s="1"/>
      <c r="U711" s="4"/>
      <c r="W711" s="5"/>
      <c r="X711" s="5"/>
      <c r="Z711" s="6"/>
      <c r="AA711" s="6"/>
    </row>
    <row r="712" spans="10:27" x14ac:dyDescent="0.25">
      <c r="J712" s="2"/>
      <c r="K712" s="2"/>
      <c r="L712" s="2"/>
      <c r="M712" s="2"/>
      <c r="N712" s="2"/>
      <c r="O712" s="2"/>
      <c r="Q712" s="1"/>
      <c r="R712" s="1"/>
      <c r="T712" s="1"/>
      <c r="U712" s="4"/>
      <c r="W712" s="5"/>
      <c r="X712" s="5"/>
      <c r="Z712" s="6"/>
      <c r="AA712" s="6"/>
    </row>
    <row r="713" spans="10:27" x14ac:dyDescent="0.25">
      <c r="J713" s="2"/>
      <c r="K713" s="2"/>
      <c r="L713" s="2"/>
      <c r="M713" s="2"/>
      <c r="N713" s="2"/>
      <c r="O713" s="2"/>
      <c r="Q713" s="1"/>
      <c r="R713" s="1"/>
      <c r="T713" s="1"/>
      <c r="U713" s="4"/>
      <c r="W713" s="5"/>
      <c r="X713" s="5"/>
      <c r="Z713" s="6"/>
      <c r="AA713" s="6"/>
    </row>
    <row r="714" spans="10:27" x14ac:dyDescent="0.25">
      <c r="J714" s="2"/>
      <c r="K714" s="2"/>
      <c r="L714" s="2"/>
      <c r="M714" s="2"/>
      <c r="N714" s="2"/>
      <c r="O714" s="2"/>
      <c r="Q714" s="1"/>
      <c r="R714" s="1"/>
      <c r="T714" s="1"/>
      <c r="U714" s="4"/>
      <c r="W714" s="5"/>
      <c r="X714" s="5"/>
      <c r="Z714" s="6"/>
      <c r="AA714" s="6"/>
    </row>
    <row r="715" spans="10:27" x14ac:dyDescent="0.25">
      <c r="J715" s="2"/>
      <c r="K715" s="2"/>
      <c r="L715" s="2"/>
      <c r="M715" s="2"/>
      <c r="N715" s="2"/>
      <c r="O715" s="2"/>
      <c r="Q715" s="1"/>
      <c r="R715" s="1"/>
      <c r="T715" s="1"/>
      <c r="U715" s="4"/>
      <c r="W715" s="5"/>
      <c r="X715" s="5"/>
      <c r="Z715" s="6"/>
      <c r="AA715" s="6"/>
    </row>
    <row r="716" spans="10:27" x14ac:dyDescent="0.25">
      <c r="J716" s="2"/>
      <c r="K716" s="2"/>
      <c r="L716" s="2"/>
      <c r="M716" s="2"/>
      <c r="N716" s="2"/>
      <c r="O716" s="2"/>
      <c r="Q716" s="1"/>
      <c r="R716" s="1"/>
      <c r="T716" s="1"/>
      <c r="U716" s="4"/>
      <c r="W716" s="5"/>
      <c r="X716" s="5"/>
      <c r="Z716" s="6"/>
      <c r="AA716" s="6"/>
    </row>
    <row r="717" spans="10:27" x14ac:dyDescent="0.25">
      <c r="J717" s="2"/>
      <c r="K717" s="2"/>
      <c r="L717" s="2"/>
      <c r="M717" s="2"/>
      <c r="N717" s="2"/>
      <c r="O717" s="2"/>
      <c r="Q717" s="1"/>
      <c r="R717" s="1"/>
      <c r="T717" s="1"/>
      <c r="U717" s="4"/>
      <c r="W717" s="5"/>
      <c r="X717" s="5"/>
      <c r="Z717" s="6"/>
      <c r="AA717" s="6"/>
    </row>
    <row r="718" spans="10:27" x14ac:dyDescent="0.25">
      <c r="J718" s="2"/>
      <c r="K718" s="2"/>
      <c r="L718" s="2"/>
      <c r="M718" s="2"/>
      <c r="N718" s="2"/>
      <c r="O718" s="2"/>
      <c r="Q718" s="1"/>
      <c r="R718" s="1"/>
      <c r="T718" s="1"/>
      <c r="U718" s="4"/>
      <c r="W718" s="5"/>
      <c r="X718" s="5"/>
      <c r="Z718" s="6"/>
      <c r="AA718" s="6"/>
    </row>
    <row r="719" spans="10:27" x14ac:dyDescent="0.25">
      <c r="J719" s="2"/>
      <c r="K719" s="2"/>
      <c r="L719" s="2"/>
      <c r="M719" s="2"/>
      <c r="N719" s="2"/>
      <c r="O719" s="2"/>
      <c r="Q719" s="1"/>
      <c r="R719" s="1"/>
      <c r="T719" s="1"/>
      <c r="U719" s="4"/>
      <c r="W719" s="5"/>
      <c r="X719" s="5"/>
      <c r="Z719" s="6"/>
      <c r="AA719" s="6"/>
    </row>
    <row r="720" spans="10:27" x14ac:dyDescent="0.25">
      <c r="J720" s="2"/>
      <c r="K720" s="2"/>
      <c r="L720" s="2"/>
      <c r="M720" s="2"/>
      <c r="N720" s="2"/>
      <c r="O720" s="2"/>
      <c r="Q720" s="1"/>
      <c r="R720" s="1"/>
      <c r="T720" s="1"/>
      <c r="U720" s="4"/>
      <c r="W720" s="5"/>
      <c r="X720" s="5"/>
      <c r="Z720" s="6"/>
      <c r="AA720" s="6"/>
    </row>
    <row r="721" spans="10:27" x14ac:dyDescent="0.25">
      <c r="J721" s="2"/>
      <c r="K721" s="2"/>
      <c r="L721" s="2"/>
      <c r="M721" s="2"/>
      <c r="N721" s="2"/>
      <c r="O721" s="2"/>
      <c r="Q721" s="1"/>
      <c r="R721" s="1"/>
      <c r="T721" s="1"/>
      <c r="U721" s="4"/>
      <c r="W721" s="5"/>
      <c r="X721" s="5"/>
      <c r="Z721" s="6"/>
      <c r="AA721" s="6"/>
    </row>
    <row r="722" spans="10:27" x14ac:dyDescent="0.25">
      <c r="J722" s="2"/>
      <c r="K722" s="2"/>
      <c r="L722" s="2"/>
      <c r="M722" s="2"/>
      <c r="N722" s="2"/>
      <c r="O722" s="2"/>
      <c r="Q722" s="1"/>
      <c r="R722" s="1"/>
      <c r="T722" s="1"/>
      <c r="U722" s="4"/>
      <c r="W722" s="5"/>
      <c r="X722" s="5"/>
      <c r="Z722" s="6"/>
      <c r="AA722" s="6"/>
    </row>
    <row r="723" spans="10:27" x14ac:dyDescent="0.25">
      <c r="J723" s="2"/>
      <c r="K723" s="2"/>
      <c r="L723" s="2"/>
      <c r="M723" s="2"/>
      <c r="N723" s="2"/>
      <c r="O723" s="2"/>
      <c r="Q723" s="1"/>
      <c r="R723" s="1"/>
      <c r="T723" s="1"/>
      <c r="U723" s="4"/>
      <c r="W723" s="5"/>
      <c r="X723" s="5"/>
      <c r="Z723" s="6"/>
      <c r="AA723" s="6"/>
    </row>
    <row r="724" spans="10:27" x14ac:dyDescent="0.25">
      <c r="J724" s="2"/>
      <c r="K724" s="2"/>
      <c r="L724" s="2"/>
      <c r="M724" s="2"/>
      <c r="N724" s="2"/>
      <c r="O724" s="2"/>
      <c r="Q724" s="1"/>
      <c r="R724" s="1"/>
      <c r="T724" s="1"/>
      <c r="U724" s="4"/>
      <c r="W724" s="5"/>
      <c r="X724" s="5"/>
      <c r="Z724" s="6"/>
      <c r="AA724" s="6"/>
    </row>
    <row r="725" spans="10:27" x14ac:dyDescent="0.25">
      <c r="J725" s="2"/>
      <c r="K725" s="2"/>
      <c r="L725" s="2"/>
      <c r="M725" s="2"/>
      <c r="N725" s="2"/>
      <c r="O725" s="2"/>
      <c r="Q725" s="1"/>
      <c r="R725" s="1"/>
      <c r="T725" s="1"/>
      <c r="U725" s="4"/>
      <c r="W725" s="5"/>
      <c r="X725" s="5"/>
      <c r="Z725" s="6"/>
      <c r="AA725" s="6"/>
    </row>
    <row r="726" spans="10:27" x14ac:dyDescent="0.25">
      <c r="J726" s="2"/>
      <c r="K726" s="2"/>
      <c r="L726" s="2"/>
      <c r="M726" s="2"/>
      <c r="N726" s="2"/>
      <c r="O726" s="2"/>
      <c r="Q726" s="1"/>
      <c r="R726" s="1"/>
      <c r="T726" s="1"/>
      <c r="U726" s="4"/>
      <c r="W726" s="5"/>
      <c r="X726" s="5"/>
      <c r="Z726" s="6"/>
      <c r="AA726" s="6"/>
    </row>
    <row r="727" spans="10:27" x14ac:dyDescent="0.25">
      <c r="J727" s="2"/>
      <c r="K727" s="2"/>
      <c r="L727" s="2"/>
      <c r="M727" s="2"/>
      <c r="N727" s="2"/>
      <c r="O727" s="2"/>
      <c r="Q727" s="1"/>
      <c r="R727" s="1"/>
      <c r="T727" s="1"/>
      <c r="U727" s="4"/>
      <c r="W727" s="5"/>
      <c r="X727" s="5"/>
      <c r="Z727" s="6"/>
      <c r="AA727" s="6"/>
    </row>
    <row r="728" spans="10:27" x14ac:dyDescent="0.25">
      <c r="J728" s="2"/>
      <c r="K728" s="2"/>
      <c r="L728" s="2"/>
      <c r="M728" s="2"/>
      <c r="N728" s="2"/>
      <c r="O728" s="2"/>
      <c r="Q728" s="1"/>
      <c r="R728" s="1"/>
      <c r="T728" s="1"/>
      <c r="U728" s="4"/>
      <c r="W728" s="5"/>
      <c r="X728" s="5"/>
      <c r="Z728" s="6"/>
      <c r="AA728" s="6"/>
    </row>
    <row r="729" spans="10:27" x14ac:dyDescent="0.25">
      <c r="J729" s="2"/>
      <c r="K729" s="2"/>
      <c r="L729" s="2"/>
      <c r="M729" s="2"/>
      <c r="N729" s="2"/>
      <c r="O729" s="2"/>
      <c r="Q729" s="1"/>
      <c r="R729" s="1"/>
      <c r="T729" s="1"/>
      <c r="U729" s="4"/>
      <c r="W729" s="5"/>
      <c r="X729" s="5"/>
      <c r="Z729" s="6"/>
      <c r="AA729" s="6"/>
    </row>
    <row r="730" spans="10:27" x14ac:dyDescent="0.25">
      <c r="J730" s="2"/>
      <c r="K730" s="2"/>
      <c r="L730" s="2"/>
      <c r="M730" s="2"/>
      <c r="N730" s="2"/>
      <c r="O730" s="2"/>
      <c r="Q730" s="1"/>
      <c r="R730" s="1"/>
      <c r="T730" s="1"/>
      <c r="U730" s="4"/>
      <c r="W730" s="5"/>
      <c r="X730" s="5"/>
      <c r="Z730" s="6"/>
      <c r="AA730" s="6"/>
    </row>
    <row r="731" spans="10:27" x14ac:dyDescent="0.25">
      <c r="J731" s="2"/>
      <c r="K731" s="2"/>
      <c r="L731" s="2"/>
      <c r="M731" s="2"/>
      <c r="N731" s="2"/>
      <c r="O731" s="2"/>
      <c r="Q731" s="1"/>
      <c r="R731" s="1"/>
      <c r="T731" s="1"/>
      <c r="U731" s="4"/>
      <c r="W731" s="5"/>
      <c r="X731" s="5"/>
      <c r="Z731" s="6"/>
      <c r="AA731" s="6"/>
    </row>
    <row r="732" spans="10:27" x14ac:dyDescent="0.25">
      <c r="J732" s="2"/>
      <c r="K732" s="2"/>
      <c r="L732" s="2"/>
      <c r="M732" s="2"/>
      <c r="N732" s="2"/>
      <c r="O732" s="2"/>
      <c r="Q732" s="1"/>
      <c r="R732" s="1"/>
      <c r="T732" s="1"/>
      <c r="U732" s="4"/>
      <c r="W732" s="5"/>
      <c r="X732" s="5"/>
      <c r="Z732" s="6"/>
      <c r="AA732" s="6"/>
    </row>
    <row r="733" spans="10:27" x14ac:dyDescent="0.25">
      <c r="J733" s="2"/>
      <c r="K733" s="2"/>
      <c r="L733" s="2"/>
      <c r="M733" s="2"/>
      <c r="N733" s="2"/>
      <c r="O733" s="2"/>
      <c r="Q733" s="1"/>
      <c r="R733" s="1"/>
      <c r="T733" s="1"/>
      <c r="U733" s="4"/>
      <c r="W733" s="5"/>
      <c r="X733" s="5"/>
      <c r="Z733" s="6"/>
      <c r="AA733" s="6"/>
    </row>
    <row r="734" spans="10:27" x14ac:dyDescent="0.25">
      <c r="J734" s="2"/>
      <c r="K734" s="2"/>
      <c r="L734" s="2"/>
      <c r="M734" s="2"/>
      <c r="N734" s="2"/>
      <c r="O734" s="2"/>
      <c r="Q734" s="1"/>
      <c r="R734" s="1"/>
      <c r="T734" s="1"/>
      <c r="U734" s="4"/>
      <c r="W734" s="5"/>
      <c r="X734" s="5"/>
      <c r="Z734" s="6"/>
      <c r="AA734" s="6"/>
    </row>
    <row r="735" spans="10:27" x14ac:dyDescent="0.25">
      <c r="J735" s="2"/>
      <c r="K735" s="2"/>
      <c r="L735" s="2"/>
      <c r="M735" s="2"/>
      <c r="N735" s="2"/>
      <c r="O735" s="2"/>
      <c r="Q735" s="1"/>
      <c r="R735" s="1"/>
      <c r="T735" s="1"/>
      <c r="U735" s="4"/>
      <c r="W735" s="5"/>
      <c r="X735" s="5"/>
      <c r="Z735" s="6"/>
      <c r="AA735" s="6"/>
    </row>
    <row r="736" spans="10:27" x14ac:dyDescent="0.25">
      <c r="J736" s="2"/>
      <c r="K736" s="2"/>
      <c r="L736" s="2"/>
      <c r="M736" s="2"/>
      <c r="N736" s="2"/>
      <c r="O736" s="2"/>
      <c r="Q736" s="1"/>
      <c r="R736" s="1"/>
      <c r="T736" s="1"/>
      <c r="U736" s="4"/>
      <c r="W736" s="5"/>
      <c r="X736" s="5"/>
      <c r="Z736" s="6"/>
      <c r="AA736" s="6"/>
    </row>
    <row r="737" spans="10:27" x14ac:dyDescent="0.25">
      <c r="J737" s="2"/>
      <c r="K737" s="2"/>
      <c r="L737" s="2"/>
      <c r="M737" s="2"/>
      <c r="N737" s="2"/>
      <c r="O737" s="2"/>
      <c r="Q737" s="1"/>
      <c r="R737" s="1"/>
      <c r="T737" s="1"/>
      <c r="U737" s="4"/>
      <c r="W737" s="5"/>
      <c r="X737" s="5"/>
      <c r="Z737" s="6"/>
      <c r="AA737" s="6"/>
    </row>
    <row r="738" spans="10:27" x14ac:dyDescent="0.25">
      <c r="J738" s="2"/>
      <c r="K738" s="2"/>
      <c r="L738" s="2"/>
      <c r="M738" s="2"/>
      <c r="N738" s="2"/>
      <c r="O738" s="2"/>
      <c r="Q738" s="1"/>
      <c r="R738" s="1"/>
      <c r="T738" s="1"/>
      <c r="U738" s="4"/>
      <c r="W738" s="5"/>
      <c r="X738" s="5"/>
      <c r="Z738" s="6"/>
      <c r="AA738" s="6"/>
    </row>
    <row r="739" spans="10:27" x14ac:dyDescent="0.25">
      <c r="J739" s="2"/>
      <c r="K739" s="2"/>
      <c r="L739" s="2"/>
      <c r="M739" s="2"/>
      <c r="N739" s="2"/>
      <c r="O739" s="2"/>
      <c r="Q739" s="1"/>
      <c r="R739" s="1"/>
      <c r="T739" s="1"/>
      <c r="U739" s="4"/>
      <c r="W739" s="5"/>
      <c r="X739" s="5"/>
      <c r="Z739" s="6"/>
      <c r="AA739" s="6"/>
    </row>
    <row r="740" spans="10:27" x14ac:dyDescent="0.25">
      <c r="J740" s="2"/>
      <c r="K740" s="2"/>
      <c r="L740" s="2"/>
      <c r="M740" s="2"/>
      <c r="N740" s="2"/>
      <c r="O740" s="2"/>
      <c r="Q740" s="1"/>
      <c r="R740" s="1"/>
      <c r="T740" s="1"/>
      <c r="U740" s="4"/>
      <c r="W740" s="5"/>
      <c r="X740" s="5"/>
      <c r="Z740" s="6"/>
      <c r="AA740" s="6"/>
    </row>
    <row r="741" spans="10:27" x14ac:dyDescent="0.25">
      <c r="J741" s="2"/>
      <c r="K741" s="2"/>
      <c r="L741" s="2"/>
      <c r="M741" s="2"/>
      <c r="N741" s="2"/>
      <c r="O741" s="2"/>
      <c r="Q741" s="1"/>
      <c r="R741" s="1"/>
      <c r="T741" s="1"/>
      <c r="U741" s="4"/>
      <c r="W741" s="5"/>
      <c r="X741" s="5"/>
      <c r="Z741" s="6"/>
      <c r="AA741" s="6"/>
    </row>
    <row r="742" spans="10:27" x14ac:dyDescent="0.25">
      <c r="J742" s="2"/>
      <c r="K742" s="2"/>
      <c r="L742" s="2"/>
      <c r="M742" s="2"/>
      <c r="N742" s="2"/>
      <c r="O742" s="2"/>
      <c r="Q742" s="1"/>
      <c r="R742" s="1"/>
      <c r="T742" s="1"/>
      <c r="U742" s="4"/>
      <c r="W742" s="5"/>
      <c r="X742" s="5"/>
      <c r="Z742" s="6"/>
      <c r="AA742" s="6"/>
    </row>
    <row r="743" spans="10:27" x14ac:dyDescent="0.25">
      <c r="J743" s="2"/>
      <c r="K743" s="2"/>
      <c r="L743" s="2"/>
      <c r="M743" s="2"/>
      <c r="N743" s="2"/>
      <c r="O743" s="2"/>
      <c r="Q743" s="1"/>
      <c r="R743" s="1"/>
      <c r="T743" s="1"/>
      <c r="U743" s="4"/>
      <c r="W743" s="5"/>
      <c r="X743" s="5"/>
      <c r="Z743" s="6"/>
      <c r="AA743" s="6"/>
    </row>
    <row r="744" spans="10:27" x14ac:dyDescent="0.25">
      <c r="J744" s="2"/>
      <c r="K744" s="2"/>
      <c r="L744" s="2"/>
      <c r="M744" s="2"/>
      <c r="N744" s="2"/>
      <c r="O744" s="2"/>
      <c r="Q744" s="1"/>
      <c r="R744" s="1"/>
      <c r="T744" s="1"/>
      <c r="U744" s="4"/>
      <c r="W744" s="5"/>
      <c r="X744" s="5"/>
      <c r="Z744" s="6"/>
      <c r="AA744" s="6"/>
    </row>
    <row r="745" spans="10:27" x14ac:dyDescent="0.25">
      <c r="J745" s="2"/>
      <c r="K745" s="2"/>
      <c r="L745" s="2"/>
      <c r="M745" s="2"/>
      <c r="N745" s="2"/>
      <c r="O745" s="2"/>
      <c r="Q745" s="1"/>
      <c r="R745" s="1"/>
      <c r="T745" s="1"/>
      <c r="U745" s="4"/>
      <c r="W745" s="5"/>
      <c r="X745" s="5"/>
      <c r="Z745" s="6"/>
      <c r="AA745" s="6"/>
    </row>
    <row r="746" spans="10:27" x14ac:dyDescent="0.25">
      <c r="J746" s="2"/>
      <c r="K746" s="2"/>
      <c r="L746" s="2"/>
      <c r="M746" s="2"/>
      <c r="N746" s="2"/>
      <c r="O746" s="2"/>
      <c r="Q746" s="1"/>
      <c r="R746" s="1"/>
      <c r="T746" s="1"/>
      <c r="U746" s="4"/>
      <c r="W746" s="5"/>
      <c r="X746" s="5"/>
      <c r="Z746" s="6"/>
      <c r="AA746" s="6"/>
    </row>
    <row r="747" spans="10:27" x14ac:dyDescent="0.25">
      <c r="J747" s="2"/>
      <c r="K747" s="2"/>
      <c r="L747" s="2"/>
      <c r="M747" s="2"/>
      <c r="N747" s="2"/>
      <c r="O747" s="2"/>
      <c r="Q747" s="1"/>
      <c r="R747" s="1"/>
      <c r="T747" s="1"/>
      <c r="U747" s="4"/>
      <c r="W747" s="5"/>
      <c r="X747" s="5"/>
      <c r="Z747" s="6"/>
      <c r="AA747" s="6"/>
    </row>
    <row r="748" spans="10:27" x14ac:dyDescent="0.25">
      <c r="J748" s="2"/>
      <c r="K748" s="2"/>
      <c r="L748" s="2"/>
      <c r="M748" s="2"/>
      <c r="N748" s="2"/>
      <c r="O748" s="2"/>
      <c r="Q748" s="1"/>
      <c r="R748" s="1"/>
      <c r="T748" s="1"/>
      <c r="U748" s="4"/>
      <c r="W748" s="5"/>
      <c r="X748" s="5"/>
      <c r="Z748" s="6"/>
      <c r="AA748" s="6"/>
    </row>
    <row r="749" spans="10:27" x14ac:dyDescent="0.25">
      <c r="J749" s="2"/>
      <c r="K749" s="2"/>
      <c r="L749" s="2"/>
      <c r="M749" s="2"/>
      <c r="N749" s="2"/>
      <c r="O749" s="2"/>
      <c r="Q749" s="1"/>
      <c r="R749" s="1"/>
      <c r="T749" s="1"/>
      <c r="U749" s="4"/>
      <c r="W749" s="5"/>
      <c r="X749" s="5"/>
      <c r="Z749" s="6"/>
      <c r="AA749" s="6"/>
    </row>
    <row r="750" spans="10:27" x14ac:dyDescent="0.25">
      <c r="J750" s="2"/>
      <c r="K750" s="2"/>
      <c r="L750" s="2"/>
      <c r="M750" s="2"/>
      <c r="N750" s="2"/>
      <c r="O750" s="2"/>
      <c r="Q750" s="1"/>
      <c r="R750" s="1"/>
      <c r="T750" s="1"/>
      <c r="U750" s="4"/>
      <c r="W750" s="5"/>
      <c r="X750" s="5"/>
      <c r="Z750" s="6"/>
      <c r="AA750" s="6"/>
    </row>
    <row r="751" spans="10:27" x14ac:dyDescent="0.25">
      <c r="J751" s="2"/>
      <c r="K751" s="2"/>
      <c r="L751" s="2"/>
      <c r="M751" s="2"/>
      <c r="N751" s="2"/>
      <c r="O751" s="2"/>
      <c r="Q751" s="1"/>
      <c r="R751" s="1"/>
      <c r="T751" s="1"/>
      <c r="U751" s="4"/>
      <c r="W751" s="5"/>
      <c r="X751" s="5"/>
      <c r="Z751" s="6"/>
      <c r="AA751" s="6"/>
    </row>
    <row r="752" spans="10:27" x14ac:dyDescent="0.25">
      <c r="J752" s="2"/>
      <c r="K752" s="2"/>
      <c r="L752" s="2"/>
      <c r="M752" s="2"/>
      <c r="N752" s="2"/>
      <c r="O752" s="2"/>
      <c r="Q752" s="1"/>
      <c r="R752" s="1"/>
      <c r="T752" s="1"/>
      <c r="U752" s="4"/>
      <c r="W752" s="5"/>
      <c r="X752" s="5"/>
      <c r="Z752" s="6"/>
      <c r="AA752" s="6"/>
    </row>
    <row r="753" spans="10:27" x14ac:dyDescent="0.25">
      <c r="J753" s="2"/>
      <c r="K753" s="2"/>
      <c r="L753" s="2"/>
      <c r="M753" s="2"/>
      <c r="N753" s="2"/>
      <c r="O753" s="2"/>
      <c r="Q753" s="1"/>
      <c r="R753" s="1"/>
      <c r="T753" s="1"/>
      <c r="U753" s="4"/>
      <c r="W753" s="5"/>
      <c r="X753" s="5"/>
      <c r="Z753" s="6"/>
      <c r="AA753" s="6"/>
    </row>
    <row r="754" spans="10:27" x14ac:dyDescent="0.25">
      <c r="J754" s="2"/>
      <c r="K754" s="2"/>
      <c r="L754" s="2"/>
      <c r="M754" s="2"/>
      <c r="N754" s="2"/>
      <c r="O754" s="2"/>
      <c r="Q754" s="1"/>
      <c r="R754" s="1"/>
      <c r="T754" s="1"/>
      <c r="U754" s="4"/>
      <c r="W754" s="5"/>
      <c r="X754" s="5"/>
      <c r="Z754" s="6"/>
      <c r="AA754" s="6"/>
    </row>
    <row r="755" spans="10:27" x14ac:dyDescent="0.25">
      <c r="J755" s="2"/>
      <c r="K755" s="2"/>
      <c r="L755" s="2"/>
      <c r="M755" s="2"/>
      <c r="N755" s="2"/>
      <c r="O755" s="2"/>
      <c r="Q755" s="1"/>
      <c r="R755" s="1"/>
      <c r="T755" s="1"/>
      <c r="U755" s="4"/>
      <c r="W755" s="5"/>
      <c r="X755" s="5"/>
      <c r="Z755" s="6"/>
      <c r="AA755" s="6"/>
    </row>
    <row r="756" spans="10:27" x14ac:dyDescent="0.25">
      <c r="J756" s="2"/>
      <c r="K756" s="2"/>
      <c r="L756" s="2"/>
      <c r="M756" s="2"/>
      <c r="N756" s="2"/>
      <c r="O756" s="2"/>
      <c r="Q756" s="1"/>
      <c r="R756" s="1"/>
      <c r="T756" s="1"/>
      <c r="U756" s="4"/>
      <c r="W756" s="5"/>
      <c r="X756" s="5"/>
      <c r="Z756" s="6"/>
      <c r="AA756" s="6"/>
    </row>
    <row r="757" spans="10:27" x14ac:dyDescent="0.25">
      <c r="J757" s="2"/>
      <c r="K757" s="2"/>
      <c r="L757" s="2"/>
      <c r="M757" s="2"/>
      <c r="N757" s="2"/>
      <c r="O757" s="2"/>
      <c r="Q757" s="1"/>
      <c r="R757" s="1"/>
      <c r="T757" s="1"/>
      <c r="U757" s="4"/>
      <c r="W757" s="5"/>
      <c r="X757" s="5"/>
      <c r="Z757" s="6"/>
      <c r="AA757" s="6"/>
    </row>
    <row r="758" spans="10:27" x14ac:dyDescent="0.25">
      <c r="J758" s="2"/>
      <c r="K758" s="2"/>
      <c r="L758" s="2"/>
      <c r="M758" s="2"/>
      <c r="N758" s="2"/>
      <c r="O758" s="2"/>
      <c r="Q758" s="1"/>
      <c r="R758" s="1"/>
      <c r="T758" s="1"/>
      <c r="U758" s="4"/>
      <c r="W758" s="5"/>
      <c r="X758" s="5"/>
      <c r="Z758" s="6"/>
      <c r="AA758" s="6"/>
    </row>
    <row r="759" spans="10:27" x14ac:dyDescent="0.25">
      <c r="J759" s="2"/>
      <c r="K759" s="2"/>
      <c r="L759" s="2"/>
      <c r="M759" s="2"/>
      <c r="N759" s="2"/>
      <c r="O759" s="2"/>
      <c r="Q759" s="1"/>
      <c r="R759" s="1"/>
      <c r="T759" s="1"/>
      <c r="U759" s="4"/>
      <c r="W759" s="5"/>
      <c r="X759" s="5"/>
      <c r="Z759" s="6"/>
      <c r="AA759" s="6"/>
    </row>
    <row r="760" spans="10:27" x14ac:dyDescent="0.25">
      <c r="J760" s="2"/>
      <c r="K760" s="2"/>
      <c r="L760" s="2"/>
      <c r="M760" s="2"/>
      <c r="N760" s="2"/>
      <c r="O760" s="2"/>
      <c r="Q760" s="1"/>
      <c r="R760" s="1"/>
      <c r="T760" s="1"/>
      <c r="U760" s="4"/>
      <c r="W760" s="5"/>
      <c r="X760" s="5"/>
      <c r="Z760" s="6"/>
      <c r="AA760" s="6"/>
    </row>
    <row r="761" spans="10:27" x14ac:dyDescent="0.25">
      <c r="J761" s="2"/>
      <c r="K761" s="2"/>
      <c r="L761" s="2"/>
      <c r="M761" s="2"/>
      <c r="N761" s="2"/>
      <c r="O761" s="2"/>
      <c r="Q761" s="1"/>
      <c r="R761" s="1"/>
      <c r="T761" s="1"/>
      <c r="U761" s="4"/>
      <c r="W761" s="5"/>
      <c r="X761" s="5"/>
      <c r="Z761" s="6"/>
      <c r="AA761" s="6"/>
    </row>
    <row r="762" spans="10:27" x14ac:dyDescent="0.25">
      <c r="J762" s="2"/>
      <c r="K762" s="2"/>
      <c r="L762" s="2"/>
      <c r="M762" s="2"/>
      <c r="N762" s="2"/>
      <c r="O762" s="2"/>
      <c r="Q762" s="1"/>
      <c r="R762" s="1"/>
      <c r="T762" s="1"/>
      <c r="U762" s="4"/>
      <c r="W762" s="5"/>
      <c r="X762" s="5"/>
      <c r="Z762" s="6"/>
      <c r="AA762" s="6"/>
    </row>
    <row r="763" spans="10:27" x14ac:dyDescent="0.25">
      <c r="J763" s="2"/>
      <c r="K763" s="2"/>
      <c r="L763" s="2"/>
      <c r="M763" s="2"/>
      <c r="N763" s="2"/>
      <c r="O763" s="2"/>
      <c r="Q763" s="1"/>
      <c r="R763" s="1"/>
      <c r="T763" s="1"/>
      <c r="U763" s="4"/>
      <c r="W763" s="5"/>
      <c r="X763" s="5"/>
      <c r="Z763" s="6"/>
      <c r="AA763" s="6"/>
    </row>
    <row r="764" spans="10:27" x14ac:dyDescent="0.25">
      <c r="J764" s="2"/>
      <c r="K764" s="2"/>
      <c r="L764" s="2"/>
      <c r="M764" s="2"/>
      <c r="N764" s="2"/>
      <c r="O764" s="2"/>
      <c r="Q764" s="1"/>
      <c r="R764" s="1"/>
      <c r="T764" s="1"/>
      <c r="U764" s="4"/>
      <c r="W764" s="5"/>
      <c r="X764" s="5"/>
      <c r="Z764" s="6"/>
      <c r="AA764" s="6"/>
    </row>
    <row r="765" spans="10:27" x14ac:dyDescent="0.25">
      <c r="J765" s="2"/>
      <c r="K765" s="2"/>
      <c r="L765" s="2"/>
      <c r="M765" s="2"/>
      <c r="N765" s="2"/>
      <c r="O765" s="2"/>
      <c r="Q765" s="1"/>
      <c r="R765" s="1"/>
      <c r="T765" s="1"/>
      <c r="U765" s="4"/>
      <c r="W765" s="5"/>
      <c r="X765" s="5"/>
      <c r="Z765" s="6"/>
      <c r="AA765" s="6"/>
    </row>
    <row r="766" spans="10:27" x14ac:dyDescent="0.25">
      <c r="J766" s="2"/>
      <c r="K766" s="2"/>
      <c r="L766" s="2"/>
      <c r="M766" s="2"/>
      <c r="N766" s="2"/>
      <c r="O766" s="2"/>
      <c r="Q766" s="1"/>
      <c r="R766" s="1"/>
      <c r="T766" s="1"/>
      <c r="U766" s="4"/>
      <c r="W766" s="5"/>
      <c r="X766" s="5"/>
      <c r="Z766" s="6"/>
      <c r="AA766" s="6"/>
    </row>
    <row r="767" spans="10:27" x14ac:dyDescent="0.25">
      <c r="J767" s="2"/>
      <c r="K767" s="2"/>
      <c r="L767" s="2"/>
      <c r="M767" s="2"/>
      <c r="N767" s="2"/>
      <c r="O767" s="2"/>
      <c r="Q767" s="1"/>
      <c r="R767" s="1"/>
      <c r="T767" s="1"/>
      <c r="U767" s="4"/>
      <c r="W767" s="5"/>
      <c r="X767" s="5"/>
      <c r="Z767" s="6"/>
      <c r="AA767" s="6"/>
    </row>
    <row r="768" spans="10:27" x14ac:dyDescent="0.25">
      <c r="J768" s="2"/>
      <c r="K768" s="2"/>
      <c r="L768" s="2"/>
      <c r="M768" s="2"/>
      <c r="N768" s="2"/>
      <c r="O768" s="2"/>
      <c r="Q768" s="1"/>
      <c r="R768" s="1"/>
      <c r="T768" s="1"/>
      <c r="U768" s="4"/>
      <c r="W768" s="5"/>
      <c r="X768" s="5"/>
      <c r="Z768" s="6"/>
      <c r="AA768" s="6"/>
    </row>
    <row r="769" spans="10:27" x14ac:dyDescent="0.25">
      <c r="J769" s="2"/>
      <c r="K769" s="2"/>
      <c r="L769" s="2"/>
      <c r="M769" s="2"/>
      <c r="N769" s="2"/>
      <c r="O769" s="2"/>
      <c r="Q769" s="1"/>
      <c r="R769" s="1"/>
      <c r="T769" s="1"/>
      <c r="U769" s="4"/>
      <c r="W769" s="5"/>
      <c r="X769" s="5"/>
      <c r="Z769" s="6"/>
      <c r="AA769" s="6"/>
    </row>
    <row r="770" spans="10:27" x14ac:dyDescent="0.25">
      <c r="J770" s="2"/>
      <c r="K770" s="2"/>
      <c r="L770" s="2"/>
      <c r="M770" s="2"/>
      <c r="N770" s="2"/>
      <c r="O770" s="2"/>
      <c r="Q770" s="1"/>
      <c r="R770" s="1"/>
      <c r="T770" s="1"/>
      <c r="U770" s="4"/>
      <c r="W770" s="5"/>
      <c r="X770" s="5"/>
      <c r="Z770" s="6"/>
      <c r="AA770" s="6"/>
    </row>
    <row r="771" spans="10:27" x14ac:dyDescent="0.25">
      <c r="J771" s="2"/>
      <c r="K771" s="2"/>
      <c r="L771" s="2"/>
      <c r="M771" s="2"/>
      <c r="N771" s="2"/>
      <c r="O771" s="2"/>
      <c r="Q771" s="1"/>
      <c r="R771" s="1"/>
      <c r="T771" s="1"/>
      <c r="U771" s="4"/>
      <c r="W771" s="5"/>
      <c r="X771" s="5"/>
      <c r="Z771" s="6"/>
      <c r="AA771" s="6"/>
    </row>
    <row r="772" spans="10:27" x14ac:dyDescent="0.25">
      <c r="J772" s="2"/>
      <c r="K772" s="2"/>
      <c r="L772" s="2"/>
      <c r="M772" s="2"/>
      <c r="N772" s="2"/>
      <c r="O772" s="2"/>
      <c r="Q772" s="1"/>
      <c r="R772" s="1"/>
      <c r="T772" s="1"/>
      <c r="U772" s="4"/>
      <c r="W772" s="5"/>
      <c r="X772" s="5"/>
      <c r="Z772" s="6"/>
      <c r="AA772" s="6"/>
    </row>
    <row r="773" spans="10:27" x14ac:dyDescent="0.25">
      <c r="J773" s="2"/>
      <c r="K773" s="2"/>
      <c r="L773" s="2"/>
      <c r="M773" s="2"/>
      <c r="N773" s="2"/>
      <c r="O773" s="2"/>
      <c r="Q773" s="1"/>
      <c r="R773" s="1"/>
      <c r="T773" s="1"/>
      <c r="U773" s="4"/>
      <c r="W773" s="5"/>
      <c r="X773" s="5"/>
      <c r="Z773" s="6"/>
      <c r="AA773" s="6"/>
    </row>
    <row r="774" spans="10:27" x14ac:dyDescent="0.25">
      <c r="J774" s="2"/>
      <c r="K774" s="2"/>
      <c r="L774" s="2"/>
      <c r="M774" s="2"/>
      <c r="N774" s="2"/>
      <c r="O774" s="2"/>
      <c r="Q774" s="1"/>
      <c r="R774" s="1"/>
      <c r="T774" s="1"/>
      <c r="U774" s="4"/>
      <c r="W774" s="5"/>
      <c r="X774" s="5"/>
      <c r="Z774" s="6"/>
      <c r="AA774" s="6"/>
    </row>
    <row r="775" spans="10:27" x14ac:dyDescent="0.25">
      <c r="J775" s="2"/>
      <c r="K775" s="2"/>
      <c r="L775" s="2"/>
      <c r="M775" s="2"/>
      <c r="N775" s="2"/>
      <c r="O775" s="2"/>
      <c r="Q775" s="1"/>
      <c r="R775" s="1"/>
      <c r="T775" s="1"/>
      <c r="U775" s="4"/>
      <c r="W775" s="5"/>
      <c r="X775" s="5"/>
      <c r="Z775" s="6"/>
      <c r="AA775" s="6"/>
    </row>
    <row r="776" spans="10:27" x14ac:dyDescent="0.25">
      <c r="J776" s="2"/>
      <c r="K776" s="2"/>
      <c r="L776" s="2"/>
      <c r="M776" s="2"/>
      <c r="N776" s="2"/>
      <c r="O776" s="2"/>
      <c r="Q776" s="1"/>
      <c r="R776" s="1"/>
      <c r="T776" s="1"/>
      <c r="U776" s="4"/>
      <c r="W776" s="5"/>
      <c r="X776" s="5"/>
      <c r="Z776" s="6"/>
      <c r="AA776" s="6"/>
    </row>
    <row r="777" spans="10:27" x14ac:dyDescent="0.25">
      <c r="J777" s="2"/>
      <c r="K777" s="2"/>
      <c r="L777" s="2"/>
      <c r="M777" s="2"/>
      <c r="N777" s="2"/>
      <c r="O777" s="2"/>
      <c r="Q777" s="1"/>
      <c r="R777" s="1"/>
      <c r="T777" s="1"/>
      <c r="U777" s="4"/>
      <c r="W777" s="5"/>
      <c r="X777" s="5"/>
      <c r="Z777" s="6"/>
      <c r="AA777" s="6"/>
    </row>
    <row r="778" spans="10:27" x14ac:dyDescent="0.25">
      <c r="J778" s="2"/>
      <c r="K778" s="2"/>
      <c r="L778" s="2"/>
      <c r="M778" s="2"/>
      <c r="N778" s="2"/>
      <c r="O778" s="2"/>
      <c r="Q778" s="1"/>
      <c r="R778" s="1"/>
      <c r="T778" s="1"/>
      <c r="U778" s="4"/>
      <c r="W778" s="5"/>
      <c r="X778" s="5"/>
      <c r="Z778" s="6"/>
      <c r="AA778" s="6"/>
    </row>
    <row r="779" spans="10:27" x14ac:dyDescent="0.25">
      <c r="J779" s="2"/>
      <c r="K779" s="2"/>
      <c r="L779" s="2"/>
      <c r="M779" s="2"/>
      <c r="N779" s="2"/>
      <c r="O779" s="2"/>
      <c r="Q779" s="1"/>
      <c r="R779" s="1"/>
      <c r="T779" s="1"/>
      <c r="U779" s="4"/>
      <c r="W779" s="5"/>
      <c r="X779" s="5"/>
      <c r="Z779" s="6"/>
      <c r="AA779" s="6"/>
    </row>
    <row r="780" spans="10:27" x14ac:dyDescent="0.25">
      <c r="J780" s="2"/>
      <c r="K780" s="2"/>
      <c r="L780" s="2"/>
      <c r="M780" s="2"/>
      <c r="N780" s="2"/>
      <c r="O780" s="2"/>
      <c r="Q780" s="1"/>
      <c r="R780" s="1"/>
      <c r="T780" s="1"/>
      <c r="U780" s="4"/>
      <c r="W780" s="5"/>
      <c r="X780" s="5"/>
      <c r="Z780" s="6"/>
      <c r="AA780" s="6"/>
    </row>
    <row r="781" spans="10:27" x14ac:dyDescent="0.25">
      <c r="J781" s="2"/>
      <c r="K781" s="2"/>
      <c r="L781" s="2"/>
      <c r="M781" s="2"/>
      <c r="N781" s="2"/>
      <c r="O781" s="2"/>
      <c r="Q781" s="1"/>
      <c r="R781" s="1"/>
      <c r="T781" s="1"/>
      <c r="U781" s="4"/>
      <c r="W781" s="5"/>
      <c r="X781" s="5"/>
      <c r="Z781" s="6"/>
      <c r="AA781" s="6"/>
    </row>
    <row r="782" spans="10:27" x14ac:dyDescent="0.25">
      <c r="J782" s="2"/>
      <c r="K782" s="2"/>
      <c r="L782" s="2"/>
      <c r="M782" s="2"/>
      <c r="N782" s="2"/>
      <c r="O782" s="2"/>
      <c r="Q782" s="1"/>
      <c r="R782" s="1"/>
      <c r="T782" s="1"/>
      <c r="U782" s="4"/>
      <c r="W782" s="5"/>
      <c r="X782" s="5"/>
      <c r="Z782" s="6"/>
      <c r="AA782" s="6"/>
    </row>
    <row r="783" spans="10:27" x14ac:dyDescent="0.25">
      <c r="J783" s="2"/>
      <c r="K783" s="2"/>
      <c r="L783" s="2"/>
      <c r="M783" s="2"/>
      <c r="N783" s="2"/>
      <c r="O783" s="2"/>
      <c r="Q783" s="1"/>
      <c r="R783" s="1"/>
      <c r="T783" s="1"/>
      <c r="U783" s="4"/>
      <c r="W783" s="5"/>
      <c r="X783" s="5"/>
      <c r="Z783" s="6"/>
      <c r="AA783" s="6"/>
    </row>
    <row r="784" spans="10:27" x14ac:dyDescent="0.25">
      <c r="J784" s="2"/>
      <c r="K784" s="2"/>
      <c r="L784" s="2"/>
      <c r="M784" s="2"/>
      <c r="N784" s="2"/>
      <c r="O784" s="2"/>
      <c r="Q784" s="1"/>
      <c r="R784" s="1"/>
      <c r="T784" s="1"/>
      <c r="U784" s="4"/>
      <c r="W784" s="5"/>
      <c r="X784" s="5"/>
      <c r="Z784" s="6"/>
      <c r="AA784" s="6"/>
    </row>
    <row r="785" spans="10:27" x14ac:dyDescent="0.25">
      <c r="J785" s="2"/>
      <c r="K785" s="2"/>
      <c r="L785" s="2"/>
      <c r="M785" s="2"/>
      <c r="N785" s="2"/>
      <c r="O785" s="2"/>
      <c r="Q785" s="1"/>
      <c r="R785" s="1"/>
      <c r="T785" s="1"/>
      <c r="U785" s="4"/>
      <c r="W785" s="5"/>
      <c r="X785" s="5"/>
      <c r="Z785" s="6"/>
      <c r="AA785" s="6"/>
    </row>
    <row r="786" spans="10:27" x14ac:dyDescent="0.25">
      <c r="J786" s="2"/>
      <c r="K786" s="2"/>
      <c r="L786" s="2"/>
      <c r="M786" s="2"/>
      <c r="N786" s="2"/>
      <c r="O786" s="2"/>
      <c r="Q786" s="1"/>
      <c r="R786" s="1"/>
      <c r="T786" s="1"/>
      <c r="U786" s="4"/>
      <c r="W786" s="5"/>
      <c r="X786" s="5"/>
      <c r="Z786" s="6"/>
      <c r="AA786" s="6"/>
    </row>
    <row r="787" spans="10:27" x14ac:dyDescent="0.25">
      <c r="J787" s="2"/>
      <c r="K787" s="2"/>
      <c r="L787" s="2"/>
      <c r="M787" s="2"/>
      <c r="N787" s="2"/>
      <c r="O787" s="2"/>
      <c r="Q787" s="1"/>
      <c r="R787" s="1"/>
      <c r="T787" s="1"/>
      <c r="U787" s="4"/>
      <c r="W787" s="5"/>
      <c r="X787" s="5"/>
      <c r="Z787" s="6"/>
      <c r="AA787" s="6"/>
    </row>
    <row r="788" spans="10:27" x14ac:dyDescent="0.25">
      <c r="J788" s="2"/>
      <c r="K788" s="2"/>
      <c r="L788" s="2"/>
      <c r="M788" s="2"/>
      <c r="N788" s="2"/>
      <c r="O788" s="2"/>
      <c r="Q788" s="1"/>
      <c r="R788" s="1"/>
      <c r="T788" s="1"/>
      <c r="U788" s="4"/>
      <c r="W788" s="5"/>
      <c r="X788" s="5"/>
      <c r="Z788" s="6"/>
      <c r="AA788" s="6"/>
    </row>
    <row r="789" spans="10:27" x14ac:dyDescent="0.25">
      <c r="J789" s="2"/>
      <c r="K789" s="2"/>
      <c r="L789" s="2"/>
      <c r="M789" s="2"/>
      <c r="N789" s="2"/>
      <c r="O789" s="2"/>
      <c r="Q789" s="1"/>
      <c r="R789" s="1"/>
      <c r="T789" s="1"/>
      <c r="U789" s="4"/>
      <c r="W789" s="5"/>
      <c r="X789" s="5"/>
      <c r="Z789" s="6"/>
      <c r="AA789" s="6"/>
    </row>
    <row r="790" spans="10:27" x14ac:dyDescent="0.25">
      <c r="J790" s="2"/>
      <c r="K790" s="2"/>
      <c r="L790" s="2"/>
      <c r="M790" s="2"/>
      <c r="N790" s="2"/>
      <c r="O790" s="2"/>
      <c r="Q790" s="1"/>
      <c r="R790" s="1"/>
      <c r="T790" s="1"/>
      <c r="U790" s="4"/>
      <c r="W790" s="5"/>
      <c r="X790" s="5"/>
      <c r="Z790" s="6"/>
      <c r="AA790" s="6"/>
    </row>
    <row r="791" spans="10:27" x14ac:dyDescent="0.25">
      <c r="J791" s="2"/>
      <c r="K791" s="2"/>
      <c r="L791" s="2"/>
      <c r="M791" s="2"/>
      <c r="N791" s="2"/>
      <c r="O791" s="2"/>
      <c r="Q791" s="1"/>
      <c r="R791" s="1"/>
      <c r="T791" s="1"/>
      <c r="U791" s="4"/>
      <c r="W791" s="5"/>
      <c r="X791" s="5"/>
      <c r="Z791" s="6"/>
      <c r="AA791" s="6"/>
    </row>
    <row r="792" spans="10:27" x14ac:dyDescent="0.25">
      <c r="J792" s="2"/>
      <c r="K792" s="2"/>
      <c r="L792" s="2"/>
      <c r="M792" s="2"/>
      <c r="N792" s="2"/>
      <c r="O792" s="2"/>
      <c r="Q792" s="1"/>
      <c r="R792" s="1"/>
      <c r="T792" s="1"/>
      <c r="U792" s="4"/>
      <c r="W792" s="5"/>
      <c r="X792" s="5"/>
      <c r="Z792" s="6"/>
      <c r="AA792" s="6"/>
    </row>
    <row r="793" spans="10:27" x14ac:dyDescent="0.25">
      <c r="J793" s="2"/>
      <c r="K793" s="2"/>
      <c r="L793" s="2"/>
      <c r="M793" s="2"/>
      <c r="N793" s="2"/>
      <c r="O793" s="2"/>
      <c r="Q793" s="1"/>
      <c r="R793" s="1"/>
      <c r="T793" s="1"/>
      <c r="U793" s="4"/>
      <c r="W793" s="5"/>
      <c r="X793" s="5"/>
      <c r="Z793" s="6"/>
      <c r="AA793" s="6"/>
    </row>
    <row r="794" spans="10:27" x14ac:dyDescent="0.25">
      <c r="J794" s="2"/>
      <c r="K794" s="2"/>
      <c r="L794" s="2"/>
      <c r="M794" s="2"/>
      <c r="N794" s="2"/>
      <c r="O794" s="2"/>
      <c r="Q794" s="1"/>
      <c r="R794" s="1"/>
      <c r="T794" s="1"/>
      <c r="U794" s="4"/>
      <c r="W794" s="5"/>
      <c r="X794" s="5"/>
      <c r="Z794" s="6"/>
      <c r="AA794" s="6"/>
    </row>
    <row r="795" spans="10:27" x14ac:dyDescent="0.25">
      <c r="J795" s="2"/>
      <c r="K795" s="2"/>
      <c r="L795" s="2"/>
      <c r="M795" s="2"/>
      <c r="N795" s="2"/>
      <c r="O795" s="2"/>
      <c r="Q795" s="1"/>
      <c r="R795" s="1"/>
      <c r="T795" s="1"/>
      <c r="U795" s="4"/>
      <c r="W795" s="5"/>
      <c r="X795" s="5"/>
      <c r="Z795" s="6"/>
      <c r="AA795" s="6"/>
    </row>
    <row r="796" spans="10:27" x14ac:dyDescent="0.25">
      <c r="J796" s="2"/>
      <c r="K796" s="2"/>
      <c r="L796" s="2"/>
      <c r="M796" s="2"/>
      <c r="N796" s="2"/>
      <c r="O796" s="2"/>
      <c r="Q796" s="1"/>
      <c r="R796" s="1"/>
      <c r="T796" s="1"/>
      <c r="U796" s="4"/>
      <c r="W796" s="5"/>
      <c r="X796" s="5"/>
      <c r="Z796" s="6"/>
      <c r="AA796" s="6"/>
    </row>
    <row r="797" spans="10:27" x14ac:dyDescent="0.25">
      <c r="J797" s="2"/>
      <c r="K797" s="2"/>
      <c r="L797" s="2"/>
      <c r="M797" s="2"/>
      <c r="N797" s="2"/>
      <c r="O797" s="2"/>
      <c r="Q797" s="1"/>
      <c r="R797" s="1"/>
      <c r="T797" s="1"/>
      <c r="U797" s="4"/>
      <c r="W797" s="5"/>
      <c r="X797" s="5"/>
      <c r="Z797" s="6"/>
      <c r="AA797" s="6"/>
    </row>
    <row r="798" spans="10:27" x14ac:dyDescent="0.25">
      <c r="J798" s="2"/>
      <c r="K798" s="2"/>
      <c r="L798" s="2"/>
      <c r="M798" s="2"/>
      <c r="N798" s="2"/>
      <c r="O798" s="2"/>
      <c r="Q798" s="1"/>
      <c r="R798" s="1"/>
      <c r="T798" s="1"/>
      <c r="U798" s="4"/>
      <c r="W798" s="5"/>
      <c r="X798" s="5"/>
      <c r="Z798" s="6"/>
      <c r="AA798" s="6"/>
    </row>
    <row r="799" spans="10:27" x14ac:dyDescent="0.25">
      <c r="J799" s="2"/>
      <c r="K799" s="2"/>
      <c r="L799" s="2"/>
      <c r="M799" s="2"/>
      <c r="N799" s="2"/>
      <c r="O799" s="2"/>
      <c r="Q799" s="1"/>
      <c r="R799" s="1"/>
      <c r="T799" s="1"/>
      <c r="U799" s="4"/>
      <c r="W799" s="5"/>
      <c r="X799" s="5"/>
      <c r="Z799" s="6"/>
      <c r="AA799" s="6"/>
    </row>
    <row r="800" spans="10:27" x14ac:dyDescent="0.25">
      <c r="J800" s="2"/>
      <c r="K800" s="2"/>
      <c r="L800" s="2"/>
      <c r="M800" s="2"/>
      <c r="N800" s="2"/>
      <c r="O800" s="2"/>
      <c r="Q800" s="1"/>
      <c r="R800" s="1"/>
      <c r="T800" s="1"/>
      <c r="U800" s="4"/>
      <c r="W800" s="5"/>
      <c r="X800" s="5"/>
      <c r="Z800" s="6"/>
      <c r="AA800" s="6"/>
    </row>
    <row r="801" spans="10:27" x14ac:dyDescent="0.25">
      <c r="J801" s="2"/>
      <c r="K801" s="2"/>
      <c r="L801" s="2"/>
      <c r="M801" s="2"/>
      <c r="N801" s="2"/>
      <c r="O801" s="2"/>
      <c r="Q801" s="1"/>
      <c r="R801" s="1"/>
      <c r="T801" s="1"/>
      <c r="U801" s="4"/>
      <c r="W801" s="5"/>
      <c r="X801" s="5"/>
      <c r="Z801" s="6"/>
      <c r="AA801" s="6"/>
    </row>
    <row r="802" spans="10:27" x14ac:dyDescent="0.25">
      <c r="J802" s="2"/>
      <c r="K802" s="2"/>
      <c r="L802" s="2"/>
      <c r="M802" s="2"/>
      <c r="N802" s="2"/>
      <c r="O802" s="2"/>
      <c r="Q802" s="1"/>
      <c r="R802" s="1"/>
      <c r="T802" s="1"/>
      <c r="U802" s="4"/>
      <c r="W802" s="5"/>
      <c r="X802" s="5"/>
      <c r="Z802" s="6"/>
      <c r="AA802" s="6"/>
    </row>
    <row r="803" spans="10:27" x14ac:dyDescent="0.25">
      <c r="J803" s="2"/>
      <c r="K803" s="2"/>
      <c r="L803" s="2"/>
      <c r="M803" s="2"/>
      <c r="N803" s="2"/>
      <c r="O803" s="2"/>
      <c r="Q803" s="1"/>
      <c r="R803" s="1"/>
      <c r="T803" s="1"/>
      <c r="U803" s="4"/>
      <c r="W803" s="5"/>
      <c r="X803" s="5"/>
      <c r="Z803" s="6"/>
      <c r="AA803" s="6"/>
    </row>
    <row r="804" spans="10:27" x14ac:dyDescent="0.25">
      <c r="J804" s="2"/>
      <c r="K804" s="2"/>
      <c r="L804" s="2"/>
      <c r="M804" s="2"/>
      <c r="N804" s="2"/>
      <c r="O804" s="2"/>
      <c r="Q804" s="1"/>
      <c r="R804" s="1"/>
      <c r="T804" s="1"/>
      <c r="U804" s="4"/>
      <c r="W804" s="5"/>
      <c r="X804" s="5"/>
      <c r="Z804" s="6"/>
      <c r="AA804" s="6"/>
    </row>
    <row r="805" spans="10:27" x14ac:dyDescent="0.25">
      <c r="J805" s="2"/>
      <c r="K805" s="2"/>
      <c r="L805" s="2"/>
      <c r="M805" s="2"/>
      <c r="N805" s="2"/>
      <c r="O805" s="2"/>
      <c r="Q805" s="1"/>
      <c r="R805" s="1"/>
      <c r="T805" s="1"/>
      <c r="U805" s="4"/>
      <c r="W805" s="5"/>
      <c r="X805" s="5"/>
      <c r="Z805" s="6"/>
      <c r="AA805" s="6"/>
    </row>
    <row r="806" spans="10:27" x14ac:dyDescent="0.25">
      <c r="J806" s="2"/>
      <c r="K806" s="2"/>
      <c r="L806" s="2"/>
      <c r="M806" s="2"/>
      <c r="N806" s="2"/>
      <c r="O806" s="2"/>
      <c r="Q806" s="1"/>
      <c r="R806" s="1"/>
      <c r="T806" s="1"/>
      <c r="U806" s="4"/>
      <c r="W806" s="5"/>
      <c r="X806" s="5"/>
      <c r="Z806" s="6"/>
      <c r="AA806" s="6"/>
    </row>
    <row r="807" spans="10:27" x14ac:dyDescent="0.25">
      <c r="J807" s="2"/>
      <c r="K807" s="2"/>
      <c r="L807" s="2"/>
      <c r="M807" s="2"/>
      <c r="N807" s="2"/>
      <c r="O807" s="2"/>
      <c r="Q807" s="1"/>
      <c r="R807" s="1"/>
      <c r="T807" s="1"/>
      <c r="U807" s="4"/>
      <c r="W807" s="5"/>
      <c r="X807" s="5"/>
      <c r="Z807" s="6"/>
      <c r="AA807" s="6"/>
    </row>
    <row r="808" spans="10:27" x14ac:dyDescent="0.25">
      <c r="J808" s="2"/>
      <c r="K808" s="2"/>
      <c r="L808" s="2"/>
      <c r="M808" s="2"/>
      <c r="N808" s="2"/>
      <c r="O808" s="2"/>
      <c r="Q808" s="1"/>
      <c r="R808" s="1"/>
      <c r="T808" s="1"/>
      <c r="U808" s="4"/>
      <c r="W808" s="5"/>
      <c r="X808" s="5"/>
      <c r="Z808" s="6"/>
      <c r="AA808" s="6"/>
    </row>
    <row r="809" spans="10:27" x14ac:dyDescent="0.25">
      <c r="J809" s="2"/>
      <c r="K809" s="2"/>
      <c r="L809" s="2"/>
      <c r="M809" s="2"/>
      <c r="N809" s="2"/>
      <c r="O809" s="2"/>
      <c r="Q809" s="1"/>
      <c r="R809" s="1"/>
      <c r="T809" s="1"/>
      <c r="U809" s="4"/>
      <c r="W809" s="5"/>
      <c r="X809" s="5"/>
      <c r="Z809" s="6"/>
      <c r="AA809" s="6"/>
    </row>
    <row r="810" spans="10:27" x14ac:dyDescent="0.25">
      <c r="J810" s="2"/>
      <c r="K810" s="2"/>
      <c r="L810" s="2"/>
      <c r="M810" s="2"/>
      <c r="N810" s="2"/>
      <c r="O810" s="2"/>
      <c r="Q810" s="1"/>
      <c r="R810" s="1"/>
      <c r="T810" s="1"/>
      <c r="U810" s="4"/>
      <c r="W810" s="5"/>
      <c r="X810" s="5"/>
      <c r="Z810" s="6"/>
      <c r="AA810" s="6"/>
    </row>
    <row r="811" spans="10:27" x14ac:dyDescent="0.25">
      <c r="J811" s="2"/>
      <c r="K811" s="2"/>
      <c r="L811" s="2"/>
      <c r="M811" s="2"/>
      <c r="N811" s="2"/>
      <c r="O811" s="2"/>
      <c r="Q811" s="1"/>
      <c r="R811" s="1"/>
      <c r="T811" s="1"/>
      <c r="U811" s="4"/>
      <c r="W811" s="5"/>
      <c r="X811" s="5"/>
      <c r="Z811" s="6"/>
      <c r="AA811" s="6"/>
    </row>
    <row r="812" spans="10:27" x14ac:dyDescent="0.25">
      <c r="J812" s="2"/>
      <c r="K812" s="2"/>
      <c r="L812" s="2"/>
      <c r="M812" s="2"/>
      <c r="N812" s="2"/>
      <c r="O812" s="2"/>
      <c r="Q812" s="1"/>
      <c r="R812" s="1"/>
      <c r="T812" s="1"/>
      <c r="U812" s="4"/>
      <c r="W812" s="5"/>
      <c r="X812" s="5"/>
      <c r="Z812" s="6"/>
      <c r="AA812" s="6"/>
    </row>
    <row r="813" spans="10:27" x14ac:dyDescent="0.25">
      <c r="J813" s="2"/>
      <c r="K813" s="2"/>
      <c r="L813" s="2"/>
      <c r="M813" s="2"/>
      <c r="N813" s="2"/>
      <c r="O813" s="2"/>
      <c r="Q813" s="1"/>
      <c r="R813" s="1"/>
      <c r="T813" s="1"/>
      <c r="U813" s="4"/>
      <c r="W813" s="5"/>
      <c r="X813" s="5"/>
      <c r="Z813" s="6"/>
      <c r="AA813" s="6"/>
    </row>
    <row r="814" spans="10:27" x14ac:dyDescent="0.25">
      <c r="J814" s="2"/>
      <c r="K814" s="2"/>
      <c r="L814" s="2"/>
      <c r="M814" s="2"/>
      <c r="N814" s="2"/>
      <c r="O814" s="2"/>
      <c r="Q814" s="1"/>
      <c r="R814" s="1"/>
      <c r="T814" s="1"/>
      <c r="U814" s="4"/>
      <c r="W814" s="5"/>
      <c r="X814" s="5"/>
      <c r="Z814" s="6"/>
      <c r="AA814" s="6"/>
    </row>
    <row r="815" spans="10:27" x14ac:dyDescent="0.25">
      <c r="J815" s="2"/>
      <c r="K815" s="2"/>
      <c r="L815" s="2"/>
      <c r="M815" s="2"/>
      <c r="N815" s="2"/>
      <c r="O815" s="2"/>
      <c r="Q815" s="1"/>
      <c r="R815" s="1"/>
      <c r="T815" s="1"/>
      <c r="U815" s="4"/>
      <c r="W815" s="5"/>
      <c r="X815" s="5"/>
      <c r="Z815" s="6"/>
      <c r="AA815" s="6"/>
    </row>
    <row r="816" spans="10:27" x14ac:dyDescent="0.25">
      <c r="J816" s="2"/>
      <c r="K816" s="2"/>
      <c r="L816" s="2"/>
      <c r="M816" s="2"/>
      <c r="N816" s="2"/>
      <c r="O816" s="2"/>
      <c r="Q816" s="1"/>
      <c r="R816" s="1"/>
      <c r="T816" s="1"/>
      <c r="U816" s="4"/>
      <c r="W816" s="5"/>
      <c r="X816" s="5"/>
      <c r="Z816" s="6"/>
      <c r="AA816" s="6"/>
    </row>
    <row r="817" spans="10:27" x14ac:dyDescent="0.25">
      <c r="J817" s="2"/>
      <c r="K817" s="2"/>
      <c r="L817" s="2"/>
      <c r="M817" s="2"/>
      <c r="N817" s="2"/>
      <c r="O817" s="2"/>
      <c r="Q817" s="1"/>
      <c r="R817" s="1"/>
      <c r="T817" s="1"/>
      <c r="U817" s="4"/>
      <c r="W817" s="5"/>
      <c r="X817" s="5"/>
      <c r="Z817" s="6"/>
      <c r="AA817" s="6"/>
    </row>
    <row r="818" spans="10:27" x14ac:dyDescent="0.25">
      <c r="J818" s="2"/>
      <c r="K818" s="2"/>
      <c r="L818" s="2"/>
      <c r="M818" s="2"/>
      <c r="N818" s="2"/>
      <c r="O818" s="2"/>
      <c r="Q818" s="1"/>
      <c r="R818" s="1"/>
      <c r="T818" s="1"/>
      <c r="U818" s="4"/>
      <c r="W818" s="5"/>
      <c r="X818" s="5"/>
      <c r="Z818" s="6"/>
      <c r="AA818" s="6"/>
    </row>
    <row r="819" spans="10:27" x14ac:dyDescent="0.25">
      <c r="J819" s="2"/>
      <c r="K819" s="2"/>
      <c r="L819" s="2"/>
      <c r="M819" s="2"/>
      <c r="N819" s="2"/>
      <c r="O819" s="2"/>
      <c r="Q819" s="1"/>
      <c r="R819" s="1"/>
      <c r="T819" s="1"/>
      <c r="U819" s="4"/>
      <c r="W819" s="5"/>
      <c r="X819" s="5"/>
      <c r="Z819" s="6"/>
      <c r="AA819" s="6"/>
    </row>
    <row r="820" spans="10:27" x14ac:dyDescent="0.25">
      <c r="J820" s="2"/>
      <c r="K820" s="2"/>
      <c r="L820" s="2"/>
      <c r="M820" s="2"/>
      <c r="N820" s="2"/>
      <c r="O820" s="2"/>
      <c r="Q820" s="1"/>
      <c r="R820" s="1"/>
      <c r="T820" s="1"/>
      <c r="U820" s="4"/>
      <c r="W820" s="5"/>
      <c r="X820" s="5"/>
      <c r="Z820" s="6"/>
      <c r="AA820" s="6"/>
    </row>
    <row r="821" spans="10:27" x14ac:dyDescent="0.25">
      <c r="J821" s="2"/>
      <c r="K821" s="2"/>
      <c r="L821" s="2"/>
      <c r="M821" s="2"/>
      <c r="N821" s="2"/>
      <c r="O821" s="2"/>
      <c r="Q821" s="1"/>
      <c r="R821" s="1"/>
      <c r="T821" s="1"/>
      <c r="U821" s="4"/>
      <c r="W821" s="5"/>
      <c r="X821" s="5"/>
      <c r="Z821" s="6"/>
      <c r="AA821" s="6"/>
    </row>
    <row r="822" spans="10:27" x14ac:dyDescent="0.25">
      <c r="J822" s="2"/>
      <c r="K822" s="2"/>
      <c r="L822" s="2"/>
      <c r="M822" s="2"/>
      <c r="N822" s="2"/>
      <c r="O822" s="2"/>
      <c r="Q822" s="1"/>
      <c r="R822" s="1"/>
      <c r="T822" s="1"/>
      <c r="U822" s="4"/>
      <c r="W822" s="5"/>
      <c r="X822" s="5"/>
      <c r="Z822" s="6"/>
      <c r="AA822" s="6"/>
    </row>
    <row r="823" spans="10:27" x14ac:dyDescent="0.25">
      <c r="J823" s="2"/>
      <c r="K823" s="2"/>
      <c r="L823" s="2"/>
      <c r="M823" s="2"/>
      <c r="N823" s="2"/>
      <c r="O823" s="2"/>
      <c r="Q823" s="1"/>
      <c r="R823" s="1"/>
      <c r="T823" s="1"/>
      <c r="U823" s="4"/>
      <c r="W823" s="5"/>
      <c r="X823" s="5"/>
      <c r="Z823" s="6"/>
      <c r="AA823" s="6"/>
    </row>
    <row r="824" spans="10:27" x14ac:dyDescent="0.25">
      <c r="J824" s="2"/>
      <c r="K824" s="2"/>
      <c r="L824" s="2"/>
      <c r="M824" s="2"/>
      <c r="N824" s="2"/>
      <c r="O824" s="2"/>
      <c r="Q824" s="1"/>
      <c r="R824" s="1"/>
      <c r="T824" s="1"/>
      <c r="U824" s="4"/>
      <c r="W824" s="5"/>
      <c r="X824" s="5"/>
      <c r="Z824" s="6"/>
      <c r="AA824" s="6"/>
    </row>
    <row r="825" spans="10:27" x14ac:dyDescent="0.25">
      <c r="J825" s="2"/>
      <c r="K825" s="2"/>
      <c r="L825" s="2"/>
      <c r="M825" s="2"/>
      <c r="N825" s="2"/>
      <c r="O825" s="2"/>
      <c r="Q825" s="1"/>
      <c r="R825" s="1"/>
      <c r="T825" s="1"/>
      <c r="U825" s="4"/>
      <c r="W825" s="5"/>
      <c r="X825" s="5"/>
      <c r="Z825" s="6"/>
      <c r="AA825" s="6"/>
    </row>
    <row r="826" spans="10:27" x14ac:dyDescent="0.25">
      <c r="J826" s="2"/>
      <c r="K826" s="2"/>
      <c r="L826" s="2"/>
      <c r="M826" s="2"/>
      <c r="N826" s="2"/>
      <c r="O826" s="2"/>
      <c r="Q826" s="1"/>
      <c r="R826" s="1"/>
      <c r="T826" s="1"/>
      <c r="U826" s="4"/>
      <c r="W826" s="5"/>
      <c r="X826" s="5"/>
      <c r="Z826" s="6"/>
      <c r="AA826" s="6"/>
    </row>
    <row r="827" spans="10:27" x14ac:dyDescent="0.25">
      <c r="J827" s="2"/>
      <c r="K827" s="2"/>
      <c r="L827" s="2"/>
      <c r="M827" s="2"/>
      <c r="N827" s="2"/>
      <c r="O827" s="2"/>
      <c r="Q827" s="1"/>
      <c r="R827" s="1"/>
      <c r="T827" s="1"/>
      <c r="U827" s="4"/>
      <c r="W827" s="5"/>
      <c r="X827" s="5"/>
      <c r="Z827" s="6"/>
      <c r="AA827" s="6"/>
    </row>
    <row r="828" spans="10:27" x14ac:dyDescent="0.25">
      <c r="J828" s="2"/>
      <c r="K828" s="2"/>
      <c r="L828" s="2"/>
      <c r="M828" s="2"/>
      <c r="N828" s="2"/>
      <c r="O828" s="2"/>
      <c r="Q828" s="1"/>
      <c r="R828" s="1"/>
      <c r="T828" s="1"/>
      <c r="U828" s="4"/>
      <c r="W828" s="5"/>
      <c r="X828" s="5"/>
      <c r="Z828" s="6"/>
      <c r="AA828" s="6"/>
    </row>
    <row r="829" spans="10:27" x14ac:dyDescent="0.25">
      <c r="J829" s="2"/>
      <c r="K829" s="2"/>
      <c r="L829" s="2"/>
      <c r="M829" s="2"/>
      <c r="N829" s="2"/>
      <c r="O829" s="2"/>
      <c r="Q829" s="1"/>
      <c r="R829" s="1"/>
      <c r="T829" s="1"/>
      <c r="U829" s="4"/>
      <c r="W829" s="5"/>
      <c r="X829" s="5"/>
      <c r="Z829" s="6"/>
      <c r="AA829" s="6"/>
    </row>
    <row r="830" spans="10:27" x14ac:dyDescent="0.25">
      <c r="J830" s="2"/>
      <c r="K830" s="2"/>
      <c r="L830" s="2"/>
      <c r="M830" s="2"/>
      <c r="N830" s="2"/>
      <c r="O830" s="2"/>
      <c r="Q830" s="1"/>
      <c r="R830" s="1"/>
      <c r="T830" s="1"/>
      <c r="U830" s="4"/>
      <c r="W830" s="5"/>
      <c r="X830" s="5"/>
      <c r="Z830" s="6"/>
      <c r="AA830" s="6"/>
    </row>
    <row r="831" spans="10:27" x14ac:dyDescent="0.25">
      <c r="J831" s="2"/>
      <c r="K831" s="2"/>
      <c r="L831" s="2"/>
      <c r="M831" s="2"/>
      <c r="N831" s="2"/>
      <c r="O831" s="2"/>
      <c r="Q831" s="1"/>
      <c r="R831" s="1"/>
      <c r="T831" s="1"/>
      <c r="U831" s="4"/>
      <c r="W831" s="5"/>
      <c r="X831" s="5"/>
      <c r="Z831" s="6"/>
      <c r="AA831" s="6"/>
    </row>
    <row r="832" spans="10:27" x14ac:dyDescent="0.25">
      <c r="J832" s="2"/>
      <c r="K832" s="2"/>
      <c r="L832" s="2"/>
      <c r="M832" s="2"/>
      <c r="N832" s="2"/>
      <c r="O832" s="2"/>
      <c r="Q832" s="1"/>
      <c r="R832" s="1"/>
      <c r="T832" s="1"/>
      <c r="U832" s="4"/>
      <c r="W832" s="5"/>
      <c r="X832" s="5"/>
      <c r="Z832" s="6"/>
      <c r="AA832" s="6"/>
    </row>
    <row r="833" spans="10:27" x14ac:dyDescent="0.25">
      <c r="J833" s="2"/>
      <c r="K833" s="2"/>
      <c r="L833" s="2"/>
      <c r="M833" s="2"/>
      <c r="N833" s="2"/>
      <c r="O833" s="2"/>
      <c r="Q833" s="1"/>
      <c r="R833" s="1"/>
      <c r="T833" s="1"/>
      <c r="U833" s="4"/>
      <c r="W833" s="5"/>
      <c r="X833" s="5"/>
      <c r="Z833" s="6"/>
      <c r="AA833" s="6"/>
    </row>
    <row r="834" spans="10:27" x14ac:dyDescent="0.25">
      <c r="J834" s="2"/>
      <c r="K834" s="2"/>
      <c r="L834" s="2"/>
      <c r="M834" s="2"/>
      <c r="N834" s="2"/>
      <c r="O834" s="2"/>
      <c r="Q834" s="1"/>
      <c r="R834" s="1"/>
      <c r="T834" s="1"/>
      <c r="U834" s="4"/>
      <c r="W834" s="5"/>
      <c r="X834" s="5"/>
      <c r="Z834" s="6"/>
      <c r="AA834" s="6"/>
    </row>
    <row r="835" spans="10:27" x14ac:dyDescent="0.25">
      <c r="J835" s="2"/>
      <c r="K835" s="2"/>
      <c r="L835" s="2"/>
      <c r="M835" s="2"/>
      <c r="N835" s="2"/>
      <c r="O835" s="2"/>
      <c r="Q835" s="1"/>
      <c r="R835" s="1"/>
      <c r="T835" s="1"/>
      <c r="U835" s="4"/>
      <c r="W835" s="5"/>
      <c r="X835" s="5"/>
      <c r="Z835" s="6"/>
      <c r="AA835" s="6"/>
    </row>
    <row r="836" spans="10:27" x14ac:dyDescent="0.25">
      <c r="J836" s="2"/>
      <c r="K836" s="2"/>
      <c r="L836" s="2"/>
      <c r="M836" s="2"/>
      <c r="N836" s="2"/>
      <c r="O836" s="2"/>
      <c r="Q836" s="1"/>
      <c r="R836" s="1"/>
      <c r="T836" s="1"/>
      <c r="U836" s="4"/>
      <c r="W836" s="5"/>
      <c r="X836" s="5"/>
      <c r="Z836" s="6"/>
      <c r="AA836" s="6"/>
    </row>
    <row r="837" spans="10:27" x14ac:dyDescent="0.25">
      <c r="J837" s="2"/>
      <c r="K837" s="2"/>
      <c r="L837" s="2"/>
      <c r="M837" s="2"/>
      <c r="N837" s="2"/>
      <c r="O837" s="2"/>
      <c r="Q837" s="1"/>
      <c r="R837" s="1"/>
      <c r="T837" s="1"/>
      <c r="U837" s="4"/>
      <c r="W837" s="5"/>
      <c r="X837" s="5"/>
      <c r="Z837" s="6"/>
      <c r="AA837" s="6"/>
    </row>
    <row r="838" spans="10:27" x14ac:dyDescent="0.25">
      <c r="J838" s="2"/>
      <c r="K838" s="2"/>
      <c r="L838" s="2"/>
      <c r="M838" s="2"/>
      <c r="N838" s="2"/>
      <c r="O838" s="2"/>
      <c r="Q838" s="1"/>
      <c r="R838" s="1"/>
      <c r="T838" s="1"/>
      <c r="U838" s="4"/>
      <c r="W838" s="5"/>
      <c r="X838" s="5"/>
      <c r="Z838" s="6"/>
      <c r="AA838" s="6"/>
    </row>
    <row r="839" spans="10:27" x14ac:dyDescent="0.25">
      <c r="J839" s="2"/>
      <c r="K839" s="2"/>
      <c r="L839" s="2"/>
      <c r="M839" s="2"/>
      <c r="N839" s="2"/>
      <c r="O839" s="2"/>
      <c r="Q839" s="1"/>
      <c r="R839" s="1"/>
      <c r="T839" s="1"/>
      <c r="U839" s="4"/>
      <c r="W839" s="5"/>
      <c r="X839" s="5"/>
      <c r="Z839" s="6"/>
      <c r="AA839" s="6"/>
    </row>
    <row r="840" spans="10:27" x14ac:dyDescent="0.25">
      <c r="J840" s="2"/>
      <c r="K840" s="2"/>
      <c r="L840" s="2"/>
      <c r="M840" s="2"/>
      <c r="N840" s="2"/>
      <c r="O840" s="2"/>
      <c r="Q840" s="1"/>
      <c r="R840" s="1"/>
      <c r="T840" s="1"/>
      <c r="U840" s="4"/>
      <c r="W840" s="5"/>
      <c r="X840" s="5"/>
      <c r="Z840" s="6"/>
      <c r="AA840" s="6"/>
    </row>
    <row r="841" spans="10:27" x14ac:dyDescent="0.25">
      <c r="J841" s="2"/>
      <c r="K841" s="2"/>
      <c r="L841" s="2"/>
      <c r="M841" s="2"/>
      <c r="N841" s="2"/>
      <c r="O841" s="2"/>
      <c r="Q841" s="1"/>
      <c r="R841" s="1"/>
      <c r="T841" s="1"/>
      <c r="U841" s="4"/>
      <c r="W841" s="5"/>
      <c r="X841" s="5"/>
      <c r="Z841" s="6"/>
      <c r="AA841" s="6"/>
    </row>
    <row r="842" spans="10:27" x14ac:dyDescent="0.25">
      <c r="J842" s="2"/>
      <c r="K842" s="2"/>
      <c r="L842" s="2"/>
      <c r="M842" s="2"/>
      <c r="N842" s="2"/>
      <c r="O842" s="2"/>
      <c r="Q842" s="1"/>
      <c r="R842" s="1"/>
      <c r="T842" s="1"/>
      <c r="U842" s="4"/>
      <c r="W842" s="5"/>
      <c r="X842" s="5"/>
      <c r="Z842" s="6"/>
      <c r="AA842" s="6"/>
    </row>
    <row r="843" spans="10:27" x14ac:dyDescent="0.25">
      <c r="J843" s="2"/>
      <c r="K843" s="2"/>
      <c r="L843" s="2"/>
      <c r="M843" s="2"/>
      <c r="N843" s="2"/>
      <c r="O843" s="2"/>
      <c r="Q843" s="1"/>
      <c r="R843" s="1"/>
      <c r="T843" s="1"/>
      <c r="U843" s="4"/>
      <c r="W843" s="5"/>
      <c r="X843" s="5"/>
      <c r="Z843" s="6"/>
      <c r="AA843" s="6"/>
    </row>
    <row r="844" spans="10:27" x14ac:dyDescent="0.25">
      <c r="J844" s="2"/>
      <c r="K844" s="2"/>
      <c r="L844" s="2"/>
      <c r="M844" s="2"/>
      <c r="N844" s="2"/>
      <c r="O844" s="2"/>
      <c r="Q844" s="1"/>
      <c r="R844" s="1"/>
      <c r="T844" s="1"/>
      <c r="U844" s="4"/>
      <c r="W844" s="5"/>
      <c r="X844" s="5"/>
      <c r="Z844" s="6"/>
      <c r="AA844" s="6"/>
    </row>
    <row r="845" spans="10:27" x14ac:dyDescent="0.25">
      <c r="J845" s="2"/>
      <c r="K845" s="2"/>
      <c r="L845" s="2"/>
      <c r="M845" s="2"/>
      <c r="N845" s="2"/>
      <c r="O845" s="2"/>
      <c r="Q845" s="1"/>
      <c r="R845" s="1"/>
      <c r="T845" s="1"/>
      <c r="U845" s="4"/>
      <c r="W845" s="5"/>
      <c r="X845" s="5"/>
      <c r="Z845" s="6"/>
      <c r="AA845" s="6"/>
    </row>
    <row r="846" spans="10:27" x14ac:dyDescent="0.25">
      <c r="J846" s="2"/>
      <c r="K846" s="2"/>
      <c r="L846" s="2"/>
      <c r="M846" s="2"/>
      <c r="N846" s="2"/>
      <c r="O846" s="2"/>
      <c r="Q846" s="1"/>
      <c r="R846" s="1"/>
      <c r="T846" s="1"/>
      <c r="U846" s="4"/>
      <c r="W846" s="5"/>
      <c r="X846" s="5"/>
      <c r="Z846" s="6"/>
      <c r="AA846" s="6"/>
    </row>
    <row r="847" spans="10:27" x14ac:dyDescent="0.25">
      <c r="J847" s="2"/>
      <c r="K847" s="2"/>
      <c r="L847" s="2"/>
      <c r="M847" s="2"/>
      <c r="N847" s="2"/>
      <c r="O847" s="2"/>
      <c r="Q847" s="1"/>
      <c r="R847" s="1"/>
      <c r="T847" s="1"/>
      <c r="U847" s="4"/>
      <c r="W847" s="5"/>
      <c r="X847" s="5"/>
      <c r="Z847" s="6"/>
      <c r="AA847" s="6"/>
    </row>
    <row r="848" spans="10:27" x14ac:dyDescent="0.25">
      <c r="J848" s="2"/>
      <c r="K848" s="2"/>
      <c r="L848" s="2"/>
      <c r="M848" s="2"/>
      <c r="N848" s="2"/>
      <c r="O848" s="2"/>
      <c r="Q848" s="1"/>
      <c r="R848" s="1"/>
      <c r="T848" s="1"/>
      <c r="U848" s="4"/>
      <c r="W848" s="5"/>
      <c r="X848" s="5"/>
      <c r="Z848" s="6"/>
      <c r="AA848" s="6"/>
    </row>
    <row r="849" spans="10:27" x14ac:dyDescent="0.25">
      <c r="J849" s="2"/>
      <c r="K849" s="2"/>
      <c r="L849" s="2"/>
      <c r="M849" s="2"/>
      <c r="N849" s="2"/>
      <c r="O849" s="2"/>
      <c r="Q849" s="1"/>
      <c r="R849" s="1"/>
      <c r="T849" s="1"/>
      <c r="U849" s="4"/>
      <c r="W849" s="5"/>
      <c r="X849" s="5"/>
      <c r="Z849" s="6"/>
      <c r="AA849" s="6"/>
    </row>
    <row r="850" spans="10:27" x14ac:dyDescent="0.25">
      <c r="J850" s="2"/>
      <c r="K850" s="2"/>
      <c r="L850" s="2"/>
      <c r="M850" s="2"/>
      <c r="N850" s="2"/>
      <c r="O850" s="2"/>
      <c r="Q850" s="1"/>
      <c r="R850" s="1"/>
      <c r="T850" s="1"/>
      <c r="U850" s="4"/>
      <c r="W850" s="5"/>
      <c r="X850" s="5"/>
      <c r="Z850" s="6"/>
      <c r="AA850" s="6"/>
    </row>
    <row r="851" spans="10:27" x14ac:dyDescent="0.25">
      <c r="J851" s="2"/>
      <c r="K851" s="2"/>
      <c r="L851" s="2"/>
      <c r="M851" s="2"/>
      <c r="N851" s="2"/>
      <c r="O851" s="2"/>
      <c r="Q851" s="1"/>
      <c r="R851" s="1"/>
      <c r="T851" s="1"/>
      <c r="U851" s="4"/>
      <c r="W851" s="5"/>
      <c r="X851" s="5"/>
      <c r="Z851" s="6"/>
      <c r="AA851" s="6"/>
    </row>
    <row r="852" spans="10:27" x14ac:dyDescent="0.25">
      <c r="J852" s="2"/>
      <c r="K852" s="2"/>
      <c r="L852" s="2"/>
      <c r="M852" s="2"/>
      <c r="N852" s="2"/>
      <c r="O852" s="2"/>
      <c r="Q852" s="1"/>
      <c r="R852" s="1"/>
      <c r="T852" s="1"/>
      <c r="U852" s="4"/>
      <c r="W852" s="5"/>
      <c r="X852" s="5"/>
      <c r="Z852" s="6"/>
      <c r="AA852" s="6"/>
    </row>
    <row r="853" spans="10:27" x14ac:dyDescent="0.25">
      <c r="J853" s="2"/>
      <c r="K853" s="2"/>
      <c r="L853" s="2"/>
      <c r="M853" s="2"/>
      <c r="N853" s="2"/>
      <c r="O853" s="2"/>
      <c r="Q853" s="1"/>
      <c r="R853" s="1"/>
      <c r="T853" s="1"/>
      <c r="U853" s="4"/>
      <c r="W853" s="5"/>
      <c r="X853" s="5"/>
      <c r="Z853" s="6"/>
      <c r="AA853" s="6"/>
    </row>
    <row r="854" spans="10:27" x14ac:dyDescent="0.25">
      <c r="J854" s="2"/>
      <c r="K854" s="2"/>
      <c r="L854" s="2"/>
      <c r="M854" s="2"/>
      <c r="N854" s="2"/>
      <c r="O854" s="2"/>
      <c r="Q854" s="1"/>
      <c r="R854" s="1"/>
      <c r="T854" s="1"/>
      <c r="U854" s="4"/>
      <c r="W854" s="5"/>
      <c r="X854" s="5"/>
      <c r="Z854" s="6"/>
      <c r="AA854" s="6"/>
    </row>
    <row r="855" spans="10:27" x14ac:dyDescent="0.25">
      <c r="J855" s="2"/>
      <c r="K855" s="2"/>
      <c r="L855" s="2"/>
      <c r="M855" s="2"/>
      <c r="N855" s="2"/>
      <c r="O855" s="2"/>
      <c r="Q855" s="1"/>
      <c r="R855" s="1"/>
      <c r="T855" s="1"/>
      <c r="U855" s="4"/>
      <c r="W855" s="5"/>
      <c r="X855" s="5"/>
      <c r="Z855" s="6"/>
      <c r="AA855" s="6"/>
    </row>
    <row r="856" spans="10:27" x14ac:dyDescent="0.25">
      <c r="J856" s="2"/>
      <c r="K856" s="2"/>
      <c r="L856" s="2"/>
      <c r="M856" s="2"/>
      <c r="N856" s="2"/>
      <c r="O856" s="2"/>
      <c r="Q856" s="1"/>
      <c r="R856" s="1"/>
      <c r="T856" s="1"/>
      <c r="U856" s="4"/>
      <c r="W856" s="5"/>
      <c r="X856" s="5"/>
      <c r="Z856" s="6"/>
      <c r="AA856" s="6"/>
    </row>
    <row r="857" spans="10:27" x14ac:dyDescent="0.25">
      <c r="J857" s="2"/>
      <c r="K857" s="2"/>
      <c r="L857" s="2"/>
      <c r="M857" s="2"/>
      <c r="N857" s="2"/>
      <c r="O857" s="2"/>
      <c r="Q857" s="1"/>
      <c r="R857" s="1"/>
      <c r="T857" s="1"/>
      <c r="U857" s="4"/>
      <c r="W857" s="5"/>
      <c r="X857" s="5"/>
      <c r="Z857" s="6"/>
      <c r="AA857" s="6"/>
    </row>
    <row r="858" spans="10:27" x14ac:dyDescent="0.25">
      <c r="J858" s="2"/>
      <c r="K858" s="2"/>
      <c r="L858" s="2"/>
      <c r="M858" s="2"/>
      <c r="N858" s="2"/>
      <c r="O858" s="2"/>
      <c r="Q858" s="1"/>
      <c r="R858" s="1"/>
      <c r="T858" s="1"/>
      <c r="U858" s="4"/>
      <c r="W858" s="5"/>
      <c r="X858" s="5"/>
      <c r="Z858" s="6"/>
      <c r="AA858" s="6"/>
    </row>
    <row r="859" spans="10:27" x14ac:dyDescent="0.25">
      <c r="J859" s="2"/>
      <c r="K859" s="2"/>
      <c r="L859" s="2"/>
      <c r="M859" s="2"/>
      <c r="N859" s="2"/>
      <c r="O859" s="2"/>
      <c r="Q859" s="1"/>
      <c r="R859" s="1"/>
      <c r="T859" s="1"/>
      <c r="U859" s="4"/>
      <c r="W859" s="5"/>
      <c r="X859" s="5"/>
      <c r="Z859" s="6"/>
      <c r="AA859" s="6"/>
    </row>
    <row r="860" spans="10:27" x14ac:dyDescent="0.25">
      <c r="J860" s="2"/>
      <c r="K860" s="2"/>
      <c r="L860" s="2"/>
      <c r="M860" s="2"/>
      <c r="N860" s="2"/>
      <c r="O860" s="2"/>
      <c r="Q860" s="1"/>
      <c r="R860" s="1"/>
      <c r="T860" s="1"/>
      <c r="U860" s="4"/>
      <c r="W860" s="5"/>
      <c r="X860" s="5"/>
      <c r="Z860" s="6"/>
      <c r="AA860" s="6"/>
    </row>
    <row r="861" spans="10:27" x14ac:dyDescent="0.25">
      <c r="J861" s="2"/>
      <c r="K861" s="2"/>
      <c r="L861" s="2"/>
      <c r="M861" s="2"/>
      <c r="N861" s="2"/>
      <c r="O861" s="2"/>
      <c r="Q861" s="1"/>
      <c r="R861" s="1"/>
      <c r="T861" s="1"/>
      <c r="U861" s="4"/>
      <c r="W861" s="5"/>
      <c r="X861" s="5"/>
      <c r="Z861" s="6"/>
      <c r="AA861" s="6"/>
    </row>
    <row r="862" spans="10:27" x14ac:dyDescent="0.25">
      <c r="J862" s="2"/>
      <c r="K862" s="2"/>
      <c r="L862" s="2"/>
      <c r="M862" s="2"/>
      <c r="N862" s="2"/>
      <c r="O862" s="2"/>
      <c r="Q862" s="1"/>
      <c r="R862" s="1"/>
      <c r="T862" s="1"/>
      <c r="U862" s="4"/>
      <c r="W862" s="5"/>
      <c r="X862" s="5"/>
      <c r="Z862" s="6"/>
      <c r="AA862" s="6"/>
    </row>
    <row r="863" spans="10:27" x14ac:dyDescent="0.25">
      <c r="J863" s="2"/>
      <c r="K863" s="2"/>
      <c r="L863" s="2"/>
      <c r="M863" s="2"/>
      <c r="N863" s="2"/>
      <c r="O863" s="2"/>
      <c r="Q863" s="1"/>
      <c r="R863" s="1"/>
      <c r="T863" s="1"/>
      <c r="U863" s="4"/>
      <c r="W863" s="5"/>
      <c r="X863" s="5"/>
      <c r="Z863" s="6"/>
      <c r="AA863" s="6"/>
    </row>
    <row r="864" spans="10:27" x14ac:dyDescent="0.25">
      <c r="J864" s="2"/>
      <c r="K864" s="2"/>
      <c r="L864" s="2"/>
      <c r="M864" s="2"/>
      <c r="N864" s="2"/>
      <c r="O864" s="2"/>
      <c r="Q864" s="1"/>
      <c r="R864" s="1"/>
      <c r="T864" s="1"/>
      <c r="U864" s="4"/>
      <c r="W864" s="5"/>
      <c r="X864" s="5"/>
      <c r="Z864" s="6"/>
      <c r="AA864" s="6"/>
    </row>
    <row r="865" spans="10:27" x14ac:dyDescent="0.25">
      <c r="J865" s="2"/>
      <c r="K865" s="2"/>
      <c r="L865" s="2"/>
      <c r="M865" s="2"/>
      <c r="N865" s="2"/>
      <c r="O865" s="2"/>
      <c r="Q865" s="1"/>
      <c r="R865" s="1"/>
      <c r="T865" s="1"/>
      <c r="U865" s="4"/>
      <c r="W865" s="5"/>
      <c r="X865" s="5"/>
      <c r="Z865" s="6"/>
      <c r="AA865" s="6"/>
    </row>
    <row r="866" spans="10:27" x14ac:dyDescent="0.25">
      <c r="J866" s="2"/>
      <c r="K866" s="2"/>
      <c r="L866" s="2"/>
      <c r="M866" s="2"/>
      <c r="N866" s="2"/>
      <c r="O866" s="2"/>
      <c r="Q866" s="1"/>
      <c r="R866" s="1"/>
      <c r="T866" s="1"/>
      <c r="U866" s="4"/>
      <c r="W866" s="5"/>
      <c r="X866" s="5"/>
      <c r="Z866" s="6"/>
      <c r="AA866" s="6"/>
    </row>
    <row r="867" spans="10:27" x14ac:dyDescent="0.25">
      <c r="J867" s="2"/>
      <c r="K867" s="2"/>
      <c r="L867" s="2"/>
      <c r="M867" s="2"/>
      <c r="N867" s="2"/>
      <c r="O867" s="2"/>
      <c r="Q867" s="1"/>
      <c r="R867" s="1"/>
      <c r="T867" s="1"/>
      <c r="U867" s="4"/>
      <c r="W867" s="5"/>
      <c r="X867" s="5"/>
      <c r="Z867" s="6"/>
      <c r="AA867" s="6"/>
    </row>
    <row r="868" spans="10:27" x14ac:dyDescent="0.25">
      <c r="J868" s="2"/>
      <c r="K868" s="2"/>
      <c r="L868" s="2"/>
      <c r="M868" s="2"/>
      <c r="N868" s="2"/>
      <c r="O868" s="2"/>
      <c r="Q868" s="1"/>
      <c r="R868" s="1"/>
      <c r="T868" s="1"/>
      <c r="U868" s="4"/>
      <c r="W868" s="5"/>
      <c r="X868" s="5"/>
      <c r="Z868" s="6"/>
      <c r="AA868" s="6"/>
    </row>
    <row r="869" spans="10:27" x14ac:dyDescent="0.25">
      <c r="J869" s="2"/>
      <c r="K869" s="2"/>
      <c r="L869" s="2"/>
      <c r="M869" s="2"/>
      <c r="N869" s="2"/>
      <c r="O869" s="2"/>
      <c r="Q869" s="1"/>
      <c r="R869" s="1"/>
      <c r="T869" s="1"/>
      <c r="U869" s="4"/>
      <c r="W869" s="5"/>
      <c r="X869" s="5"/>
      <c r="Z869" s="6"/>
      <c r="AA869" s="6"/>
    </row>
    <row r="870" spans="10:27" x14ac:dyDescent="0.25">
      <c r="J870" s="2"/>
      <c r="K870" s="2"/>
      <c r="L870" s="2"/>
      <c r="M870" s="2"/>
      <c r="N870" s="2"/>
      <c r="O870" s="2"/>
      <c r="Q870" s="1"/>
      <c r="R870" s="1"/>
      <c r="T870" s="1"/>
      <c r="U870" s="4"/>
      <c r="W870" s="5"/>
      <c r="X870" s="5"/>
      <c r="Z870" s="6"/>
      <c r="AA870" s="6"/>
    </row>
    <row r="871" spans="10:27" x14ac:dyDescent="0.25">
      <c r="J871" s="2"/>
      <c r="K871" s="2"/>
      <c r="L871" s="2"/>
      <c r="M871" s="2"/>
      <c r="N871" s="2"/>
      <c r="O871" s="2"/>
      <c r="Q871" s="1"/>
      <c r="R871" s="1"/>
      <c r="T871" s="1"/>
      <c r="U871" s="4"/>
      <c r="W871" s="5"/>
      <c r="X871" s="5"/>
      <c r="Z871" s="6"/>
      <c r="AA871" s="6"/>
    </row>
    <row r="872" spans="10:27" x14ac:dyDescent="0.25">
      <c r="J872" s="2"/>
      <c r="K872" s="2"/>
      <c r="L872" s="2"/>
      <c r="M872" s="2"/>
      <c r="N872" s="2"/>
      <c r="O872" s="2"/>
      <c r="Q872" s="1"/>
      <c r="R872" s="1"/>
      <c r="T872" s="1"/>
      <c r="U872" s="4"/>
      <c r="W872" s="5"/>
      <c r="X872" s="5"/>
      <c r="Z872" s="6"/>
      <c r="AA872" s="6"/>
    </row>
    <row r="873" spans="10:27" x14ac:dyDescent="0.25">
      <c r="J873" s="2"/>
      <c r="K873" s="2"/>
      <c r="L873" s="2"/>
      <c r="M873" s="2"/>
      <c r="N873" s="2"/>
      <c r="O873" s="2"/>
      <c r="Q873" s="1"/>
      <c r="R873" s="1"/>
      <c r="T873" s="1"/>
      <c r="U873" s="4"/>
      <c r="W873" s="5"/>
      <c r="X873" s="5"/>
      <c r="Z873" s="6"/>
      <c r="AA873" s="6"/>
    </row>
    <row r="874" spans="10:27" x14ac:dyDescent="0.25">
      <c r="J874" s="2"/>
      <c r="K874" s="2"/>
      <c r="L874" s="2"/>
      <c r="M874" s="2"/>
      <c r="N874" s="2"/>
      <c r="O874" s="2"/>
      <c r="Q874" s="1"/>
      <c r="R874" s="1"/>
      <c r="T874" s="1"/>
      <c r="U874" s="4"/>
      <c r="W874" s="5"/>
      <c r="X874" s="5"/>
      <c r="Z874" s="6"/>
      <c r="AA874" s="6"/>
    </row>
    <row r="875" spans="10:27" x14ac:dyDescent="0.25">
      <c r="J875" s="2"/>
      <c r="K875" s="2"/>
      <c r="L875" s="2"/>
      <c r="M875" s="2"/>
      <c r="N875" s="2"/>
      <c r="O875" s="2"/>
      <c r="Q875" s="1"/>
      <c r="R875" s="1"/>
      <c r="T875" s="1"/>
      <c r="U875" s="4"/>
      <c r="W875" s="5"/>
      <c r="X875" s="5"/>
      <c r="Z875" s="6"/>
      <c r="AA875" s="6"/>
    </row>
    <row r="876" spans="10:27" x14ac:dyDescent="0.25">
      <c r="J876" s="2"/>
      <c r="K876" s="2"/>
      <c r="L876" s="2"/>
      <c r="M876" s="2"/>
      <c r="N876" s="2"/>
      <c r="O876" s="2"/>
      <c r="Q876" s="1"/>
      <c r="R876" s="1"/>
      <c r="T876" s="1"/>
      <c r="U876" s="4"/>
      <c r="W876" s="5"/>
      <c r="X876" s="5"/>
      <c r="Z876" s="6"/>
      <c r="AA876" s="6"/>
    </row>
    <row r="877" spans="10:27" x14ac:dyDescent="0.25">
      <c r="J877" s="2"/>
      <c r="K877" s="2"/>
      <c r="L877" s="2"/>
      <c r="M877" s="2"/>
      <c r="N877" s="2"/>
      <c r="O877" s="2"/>
      <c r="Q877" s="1"/>
      <c r="R877" s="1"/>
      <c r="T877" s="1"/>
      <c r="U877" s="4"/>
      <c r="W877" s="5"/>
      <c r="X877" s="5"/>
      <c r="Z877" s="6"/>
      <c r="AA877" s="6"/>
    </row>
    <row r="878" spans="10:27" x14ac:dyDescent="0.25">
      <c r="J878" s="2"/>
      <c r="K878" s="2"/>
      <c r="L878" s="2"/>
      <c r="M878" s="2"/>
      <c r="N878" s="2"/>
      <c r="O878" s="2"/>
      <c r="Q878" s="1"/>
      <c r="R878" s="1"/>
      <c r="T878" s="1"/>
      <c r="U878" s="4"/>
      <c r="W878" s="5"/>
      <c r="X878" s="5"/>
      <c r="Z878" s="6"/>
      <c r="AA878" s="6"/>
    </row>
    <row r="879" spans="10:27" x14ac:dyDescent="0.25">
      <c r="J879" s="2"/>
      <c r="K879" s="2"/>
      <c r="L879" s="2"/>
      <c r="M879" s="2"/>
      <c r="N879" s="2"/>
      <c r="O879" s="2"/>
      <c r="Q879" s="1"/>
      <c r="R879" s="1"/>
      <c r="T879" s="1"/>
      <c r="U879" s="4"/>
      <c r="W879" s="5"/>
      <c r="X879" s="5"/>
      <c r="Z879" s="6"/>
      <c r="AA879" s="6"/>
    </row>
    <row r="880" spans="10:27" x14ac:dyDescent="0.25">
      <c r="J880" s="2"/>
      <c r="K880" s="2"/>
      <c r="L880" s="2"/>
      <c r="M880" s="2"/>
      <c r="N880" s="2"/>
      <c r="O880" s="2"/>
      <c r="Q880" s="1"/>
      <c r="R880" s="1"/>
      <c r="T880" s="1"/>
      <c r="U880" s="4"/>
      <c r="W880" s="5"/>
      <c r="X880" s="5"/>
      <c r="Z880" s="6"/>
      <c r="AA880" s="6"/>
    </row>
    <row r="881" spans="10:27" x14ac:dyDescent="0.25">
      <c r="J881" s="2"/>
      <c r="K881" s="2"/>
      <c r="L881" s="2"/>
      <c r="M881" s="2"/>
      <c r="N881" s="2"/>
      <c r="O881" s="2"/>
      <c r="Q881" s="1"/>
      <c r="R881" s="1"/>
      <c r="T881" s="1"/>
      <c r="U881" s="4"/>
      <c r="W881" s="5"/>
      <c r="X881" s="5"/>
      <c r="Z881" s="6"/>
      <c r="AA881" s="6"/>
    </row>
    <row r="882" spans="10:27" x14ac:dyDescent="0.25">
      <c r="J882" s="2"/>
      <c r="K882" s="2"/>
      <c r="L882" s="2"/>
      <c r="M882" s="2"/>
      <c r="N882" s="2"/>
      <c r="O882" s="2"/>
      <c r="Q882" s="1"/>
      <c r="R882" s="1"/>
      <c r="T882" s="1"/>
      <c r="U882" s="4"/>
      <c r="W882" s="5"/>
      <c r="X882" s="5"/>
      <c r="Z882" s="6"/>
      <c r="AA882" s="6"/>
    </row>
    <row r="883" spans="10:27" x14ac:dyDescent="0.25">
      <c r="J883" s="2"/>
      <c r="K883" s="2"/>
      <c r="L883" s="2"/>
      <c r="M883" s="2"/>
      <c r="N883" s="2"/>
      <c r="O883" s="2"/>
      <c r="Q883" s="1"/>
      <c r="R883" s="1"/>
      <c r="T883" s="1"/>
      <c r="U883" s="4"/>
      <c r="W883" s="5"/>
      <c r="X883" s="5"/>
      <c r="Z883" s="6"/>
      <c r="AA883" s="6"/>
    </row>
    <row r="884" spans="10:27" x14ac:dyDescent="0.25">
      <c r="J884" s="2"/>
      <c r="K884" s="2"/>
      <c r="L884" s="2"/>
      <c r="M884" s="2"/>
      <c r="N884" s="2"/>
      <c r="O884" s="2"/>
      <c r="Q884" s="1"/>
      <c r="R884" s="1"/>
      <c r="T884" s="1"/>
      <c r="U884" s="4"/>
      <c r="W884" s="5"/>
      <c r="X884" s="5"/>
      <c r="Z884" s="6"/>
      <c r="AA884" s="6"/>
    </row>
    <row r="885" spans="10:27" x14ac:dyDescent="0.25">
      <c r="J885" s="2"/>
      <c r="K885" s="2"/>
      <c r="L885" s="2"/>
      <c r="M885" s="2"/>
      <c r="N885" s="2"/>
      <c r="O885" s="2"/>
      <c r="Q885" s="1"/>
      <c r="R885" s="1"/>
      <c r="T885" s="1"/>
      <c r="U885" s="4"/>
      <c r="W885" s="5"/>
      <c r="X885" s="5"/>
      <c r="Z885" s="6"/>
      <c r="AA885" s="6"/>
    </row>
    <row r="886" spans="10:27" x14ac:dyDescent="0.25">
      <c r="J886" s="2"/>
      <c r="K886" s="2"/>
      <c r="L886" s="2"/>
      <c r="M886" s="2"/>
      <c r="N886" s="2"/>
      <c r="O886" s="2"/>
      <c r="Q886" s="1"/>
      <c r="R886" s="1"/>
      <c r="T886" s="1"/>
      <c r="U886" s="4"/>
      <c r="W886" s="5"/>
      <c r="X886" s="5"/>
      <c r="Z886" s="6"/>
      <c r="AA886" s="6"/>
    </row>
    <row r="887" spans="10:27" x14ac:dyDescent="0.25">
      <c r="J887" s="2"/>
      <c r="K887" s="2"/>
      <c r="L887" s="2"/>
      <c r="M887" s="2"/>
      <c r="N887" s="2"/>
      <c r="O887" s="2"/>
      <c r="Q887" s="1"/>
      <c r="R887" s="1"/>
      <c r="T887" s="1"/>
      <c r="U887" s="4"/>
      <c r="W887" s="5"/>
      <c r="X887" s="5"/>
      <c r="Z887" s="6"/>
      <c r="AA887" s="6"/>
    </row>
    <row r="888" spans="10:27" x14ac:dyDescent="0.25">
      <c r="J888" s="2"/>
      <c r="K888" s="2"/>
      <c r="L888" s="2"/>
      <c r="M888" s="2"/>
      <c r="N888" s="2"/>
      <c r="O888" s="2"/>
      <c r="Q888" s="1"/>
      <c r="R888" s="1"/>
      <c r="T888" s="1"/>
      <c r="U888" s="4"/>
      <c r="W888" s="5"/>
      <c r="X888" s="5"/>
      <c r="Z888" s="6"/>
      <c r="AA888" s="6"/>
    </row>
    <row r="889" spans="10:27" x14ac:dyDescent="0.25">
      <c r="J889" s="2"/>
      <c r="K889" s="2"/>
      <c r="L889" s="2"/>
      <c r="M889" s="2"/>
      <c r="N889" s="2"/>
      <c r="O889" s="2"/>
      <c r="Q889" s="1"/>
      <c r="R889" s="1"/>
      <c r="T889" s="1"/>
      <c r="U889" s="4"/>
      <c r="W889" s="5"/>
      <c r="X889" s="5"/>
      <c r="Z889" s="6"/>
      <c r="AA889" s="6"/>
    </row>
    <row r="890" spans="10:27" x14ac:dyDescent="0.25">
      <c r="J890" s="2"/>
      <c r="K890" s="2"/>
      <c r="L890" s="2"/>
      <c r="M890" s="2"/>
      <c r="N890" s="2"/>
      <c r="O890" s="2"/>
      <c r="Q890" s="1"/>
      <c r="R890" s="1"/>
      <c r="T890" s="1"/>
      <c r="U890" s="4"/>
      <c r="W890" s="5"/>
      <c r="X890" s="5"/>
      <c r="Z890" s="6"/>
      <c r="AA890" s="6"/>
    </row>
    <row r="891" spans="10:27" x14ac:dyDescent="0.25">
      <c r="J891" s="2"/>
      <c r="K891" s="2"/>
      <c r="L891" s="2"/>
      <c r="M891" s="2"/>
      <c r="N891" s="2"/>
      <c r="O891" s="2"/>
      <c r="Q891" s="1"/>
      <c r="R891" s="1"/>
      <c r="T891" s="1"/>
      <c r="U891" s="4"/>
      <c r="W891" s="5"/>
      <c r="X891" s="5"/>
      <c r="Z891" s="6"/>
      <c r="AA891" s="6"/>
    </row>
    <row r="892" spans="10:27" x14ac:dyDescent="0.25">
      <c r="J892" s="2"/>
      <c r="K892" s="2"/>
      <c r="L892" s="2"/>
      <c r="M892" s="2"/>
      <c r="N892" s="2"/>
      <c r="O892" s="2"/>
      <c r="Q892" s="1"/>
      <c r="R892" s="1"/>
      <c r="T892" s="1"/>
      <c r="U892" s="4"/>
      <c r="W892" s="5"/>
      <c r="X892" s="5"/>
      <c r="Z892" s="6"/>
      <c r="AA892" s="6"/>
    </row>
    <row r="893" spans="10:27" x14ac:dyDescent="0.25">
      <c r="J893" s="2"/>
      <c r="K893" s="2"/>
      <c r="L893" s="2"/>
      <c r="M893" s="2"/>
      <c r="N893" s="2"/>
      <c r="O893" s="2"/>
      <c r="Q893" s="1"/>
      <c r="R893" s="1"/>
      <c r="T893" s="1"/>
      <c r="U893" s="4"/>
      <c r="W893" s="5"/>
      <c r="X893" s="5"/>
      <c r="Z893" s="6"/>
      <c r="AA893" s="6"/>
    </row>
    <row r="894" spans="10:27" x14ac:dyDescent="0.25">
      <c r="J894" s="2"/>
      <c r="K894" s="2"/>
      <c r="L894" s="2"/>
      <c r="M894" s="2"/>
      <c r="N894" s="2"/>
      <c r="O894" s="2"/>
      <c r="Q894" s="1"/>
      <c r="R894" s="1"/>
      <c r="T894" s="1"/>
      <c r="U894" s="4"/>
      <c r="W894" s="5"/>
      <c r="X894" s="5"/>
      <c r="Z894" s="6"/>
      <c r="AA894" s="6"/>
    </row>
    <row r="895" spans="10:27" x14ac:dyDescent="0.25">
      <c r="J895" s="2"/>
      <c r="K895" s="2"/>
      <c r="L895" s="2"/>
      <c r="M895" s="2"/>
      <c r="N895" s="2"/>
      <c r="O895" s="2"/>
      <c r="Q895" s="1"/>
      <c r="R895" s="1"/>
      <c r="T895" s="1"/>
      <c r="U895" s="4"/>
      <c r="W895" s="5"/>
      <c r="X895" s="5"/>
      <c r="Z895" s="6"/>
      <c r="AA895" s="6"/>
    </row>
    <row r="896" spans="10:27" x14ac:dyDescent="0.25">
      <c r="J896" s="2"/>
      <c r="K896" s="2"/>
      <c r="L896" s="2"/>
      <c r="M896" s="2"/>
      <c r="N896" s="2"/>
      <c r="O896" s="2"/>
      <c r="Q896" s="1"/>
      <c r="R896" s="1"/>
      <c r="T896" s="1"/>
      <c r="U896" s="4"/>
      <c r="W896" s="5"/>
      <c r="X896" s="5"/>
      <c r="Z896" s="6"/>
      <c r="AA896" s="6"/>
    </row>
    <row r="897" spans="10:27" x14ac:dyDescent="0.25">
      <c r="J897" s="2"/>
      <c r="K897" s="2"/>
      <c r="L897" s="2"/>
      <c r="M897" s="2"/>
      <c r="N897" s="2"/>
      <c r="O897" s="2"/>
      <c r="Q897" s="1"/>
      <c r="R897" s="1"/>
      <c r="T897" s="1"/>
      <c r="U897" s="4"/>
      <c r="W897" s="5"/>
      <c r="X897" s="5"/>
      <c r="Z897" s="6"/>
      <c r="AA897" s="6"/>
    </row>
    <row r="898" spans="10:27" x14ac:dyDescent="0.25">
      <c r="J898" s="2"/>
      <c r="K898" s="2"/>
      <c r="L898" s="2"/>
      <c r="M898" s="2"/>
      <c r="N898" s="2"/>
      <c r="O898" s="2"/>
      <c r="Q898" s="1"/>
      <c r="R898" s="1"/>
      <c r="T898" s="1"/>
      <c r="U898" s="4"/>
      <c r="W898" s="5"/>
      <c r="X898" s="5"/>
      <c r="Z898" s="6"/>
      <c r="AA898" s="6"/>
    </row>
    <row r="899" spans="10:27" x14ac:dyDescent="0.25">
      <c r="J899" s="2"/>
      <c r="K899" s="2"/>
      <c r="L899" s="2"/>
      <c r="M899" s="2"/>
      <c r="N899" s="2"/>
      <c r="O899" s="2"/>
      <c r="Q899" s="1"/>
      <c r="R899" s="1"/>
      <c r="T899" s="1"/>
      <c r="U899" s="4"/>
      <c r="W899" s="5"/>
      <c r="X899" s="5"/>
      <c r="Z899" s="6"/>
      <c r="AA899" s="6"/>
    </row>
    <row r="900" spans="10:27" x14ac:dyDescent="0.25">
      <c r="J900" s="2"/>
      <c r="K900" s="2"/>
      <c r="L900" s="2"/>
      <c r="M900" s="2"/>
      <c r="N900" s="2"/>
      <c r="O900" s="2"/>
      <c r="Q900" s="1"/>
      <c r="R900" s="1"/>
      <c r="T900" s="1"/>
      <c r="U900" s="4"/>
      <c r="W900" s="5"/>
      <c r="X900" s="5"/>
      <c r="Z900" s="6"/>
      <c r="AA900" s="6"/>
    </row>
    <row r="901" spans="10:27" x14ac:dyDescent="0.25">
      <c r="J901" s="2"/>
      <c r="K901" s="2"/>
      <c r="L901" s="2"/>
      <c r="M901" s="2"/>
      <c r="N901" s="2"/>
      <c r="O901" s="2"/>
      <c r="Q901" s="1"/>
      <c r="R901" s="1"/>
      <c r="T901" s="1"/>
      <c r="U901" s="4"/>
      <c r="W901" s="5"/>
      <c r="X901" s="5"/>
      <c r="Z901" s="6"/>
      <c r="AA901" s="6"/>
    </row>
    <row r="902" spans="10:27" x14ac:dyDescent="0.25">
      <c r="J902" s="2"/>
      <c r="K902" s="2"/>
      <c r="L902" s="2"/>
      <c r="M902" s="2"/>
      <c r="N902" s="2"/>
      <c r="O902" s="2"/>
      <c r="Q902" s="1"/>
      <c r="R902" s="1"/>
      <c r="T902" s="1"/>
      <c r="U902" s="4"/>
      <c r="W902" s="5"/>
      <c r="X902" s="5"/>
      <c r="Z902" s="6"/>
      <c r="AA902" s="6"/>
    </row>
    <row r="903" spans="10:27" x14ac:dyDescent="0.25">
      <c r="J903" s="2"/>
      <c r="K903" s="2"/>
      <c r="L903" s="2"/>
      <c r="M903" s="2"/>
      <c r="N903" s="2"/>
      <c r="O903" s="2"/>
      <c r="Q903" s="1"/>
      <c r="R903" s="1"/>
      <c r="T903" s="1"/>
      <c r="U903" s="4"/>
      <c r="W903" s="5"/>
      <c r="X903" s="5"/>
      <c r="Z903" s="6"/>
      <c r="AA903" s="6"/>
    </row>
    <row r="904" spans="10:27" x14ac:dyDescent="0.25">
      <c r="J904" s="2"/>
      <c r="K904" s="2"/>
      <c r="L904" s="2"/>
      <c r="M904" s="2"/>
      <c r="N904" s="2"/>
      <c r="O904" s="2"/>
      <c r="Q904" s="1"/>
      <c r="R904" s="1"/>
      <c r="T904" s="1"/>
      <c r="U904" s="4"/>
      <c r="W904" s="5"/>
      <c r="X904" s="5"/>
      <c r="Z904" s="6"/>
      <c r="AA904" s="6"/>
    </row>
    <row r="905" spans="10:27" x14ac:dyDescent="0.25">
      <c r="J905" s="2"/>
      <c r="K905" s="2"/>
      <c r="L905" s="2"/>
      <c r="M905" s="2"/>
      <c r="N905" s="2"/>
      <c r="O905" s="2"/>
      <c r="Q905" s="1"/>
      <c r="R905" s="1"/>
      <c r="T905" s="1"/>
      <c r="U905" s="4"/>
      <c r="W905" s="5"/>
      <c r="X905" s="5"/>
      <c r="Z905" s="6"/>
      <c r="AA905" s="6"/>
    </row>
    <row r="906" spans="10:27" x14ac:dyDescent="0.25">
      <c r="J906" s="2"/>
      <c r="K906" s="2"/>
      <c r="L906" s="2"/>
      <c r="M906" s="2"/>
      <c r="N906" s="2"/>
      <c r="O906" s="2"/>
      <c r="Q906" s="1"/>
      <c r="R906" s="1"/>
      <c r="T906" s="1"/>
      <c r="U906" s="4"/>
      <c r="W906" s="5"/>
      <c r="X906" s="5"/>
      <c r="Z906" s="6"/>
      <c r="AA906" s="6"/>
    </row>
    <row r="907" spans="10:27" x14ac:dyDescent="0.25">
      <c r="J907" s="2"/>
      <c r="K907" s="2"/>
      <c r="L907" s="2"/>
      <c r="M907" s="2"/>
      <c r="N907" s="2"/>
      <c r="O907" s="2"/>
      <c r="Q907" s="1"/>
      <c r="R907" s="1"/>
      <c r="T907" s="1"/>
      <c r="U907" s="4"/>
      <c r="W907" s="5"/>
      <c r="X907" s="5"/>
      <c r="Z907" s="6"/>
      <c r="AA907" s="6"/>
    </row>
    <row r="908" spans="10:27" x14ac:dyDescent="0.25">
      <c r="J908" s="2"/>
      <c r="K908" s="2"/>
      <c r="L908" s="2"/>
      <c r="M908" s="2"/>
      <c r="N908" s="2"/>
      <c r="O908" s="2"/>
      <c r="Q908" s="1"/>
      <c r="R908" s="1"/>
      <c r="T908" s="1"/>
      <c r="U908" s="4"/>
      <c r="W908" s="5"/>
      <c r="X908" s="5"/>
      <c r="Z908" s="6"/>
      <c r="AA908" s="6"/>
    </row>
    <row r="909" spans="10:27" x14ac:dyDescent="0.25">
      <c r="J909" s="2"/>
      <c r="K909" s="2"/>
      <c r="L909" s="2"/>
      <c r="M909" s="2"/>
      <c r="N909" s="2"/>
      <c r="O909" s="2"/>
      <c r="Q909" s="1"/>
      <c r="R909" s="1"/>
      <c r="T909" s="1"/>
      <c r="U909" s="4"/>
      <c r="W909" s="5"/>
      <c r="X909" s="5"/>
      <c r="Z909" s="6"/>
      <c r="AA909" s="6"/>
    </row>
    <row r="910" spans="10:27" x14ac:dyDescent="0.25">
      <c r="J910" s="2"/>
      <c r="K910" s="2"/>
      <c r="L910" s="2"/>
      <c r="M910" s="2"/>
      <c r="N910" s="2"/>
      <c r="O910" s="2"/>
      <c r="Q910" s="1"/>
      <c r="R910" s="1"/>
      <c r="T910" s="1"/>
      <c r="U910" s="4"/>
      <c r="W910" s="5"/>
      <c r="X910" s="5"/>
      <c r="Z910" s="6"/>
      <c r="AA910" s="6"/>
    </row>
    <row r="911" spans="10:27" x14ac:dyDescent="0.25">
      <c r="J911" s="2"/>
      <c r="K911" s="2"/>
      <c r="L911" s="2"/>
      <c r="M911" s="2"/>
      <c r="N911" s="2"/>
      <c r="O911" s="2"/>
      <c r="Q911" s="1"/>
      <c r="R911" s="1"/>
      <c r="T911" s="1"/>
      <c r="U911" s="4"/>
      <c r="W911" s="5"/>
      <c r="X911" s="5"/>
      <c r="Z911" s="6"/>
      <c r="AA911" s="6"/>
    </row>
    <row r="912" spans="10:27" x14ac:dyDescent="0.25">
      <c r="J912" s="2"/>
      <c r="K912" s="2"/>
      <c r="L912" s="2"/>
      <c r="M912" s="2"/>
      <c r="N912" s="2"/>
      <c r="O912" s="2"/>
      <c r="Q912" s="1"/>
      <c r="R912" s="1"/>
      <c r="T912" s="1"/>
      <c r="U912" s="4"/>
      <c r="W912" s="5"/>
      <c r="X912" s="5"/>
      <c r="Z912" s="6"/>
      <c r="AA912" s="6"/>
    </row>
    <row r="913" spans="10:27" x14ac:dyDescent="0.25">
      <c r="J913" s="2"/>
      <c r="K913" s="2"/>
      <c r="L913" s="2"/>
      <c r="M913" s="2"/>
      <c r="N913" s="2"/>
      <c r="O913" s="2"/>
      <c r="Q913" s="1"/>
      <c r="R913" s="1"/>
      <c r="T913" s="1"/>
      <c r="U913" s="4"/>
      <c r="W913" s="5"/>
      <c r="X913" s="5"/>
      <c r="Z913" s="6"/>
      <c r="AA913" s="6"/>
    </row>
    <row r="914" spans="10:27" x14ac:dyDescent="0.25">
      <c r="J914" s="2"/>
      <c r="K914" s="2"/>
      <c r="L914" s="2"/>
      <c r="M914" s="2"/>
      <c r="N914" s="2"/>
      <c r="O914" s="2"/>
      <c r="Q914" s="1"/>
      <c r="R914" s="1"/>
      <c r="T914" s="1"/>
      <c r="U914" s="4"/>
      <c r="W914" s="5"/>
      <c r="X914" s="5"/>
      <c r="Z914" s="6"/>
      <c r="AA914" s="6"/>
    </row>
    <row r="915" spans="10:27" x14ac:dyDescent="0.25">
      <c r="J915" s="2"/>
      <c r="K915" s="2"/>
      <c r="L915" s="2"/>
      <c r="M915" s="2"/>
      <c r="N915" s="2"/>
      <c r="O915" s="2"/>
      <c r="Q915" s="1"/>
      <c r="R915" s="1"/>
      <c r="T915" s="1"/>
      <c r="U915" s="4"/>
      <c r="W915" s="5"/>
      <c r="X915" s="5"/>
      <c r="Z915" s="6"/>
      <c r="AA915" s="6"/>
    </row>
    <row r="916" spans="10:27" x14ac:dyDescent="0.25">
      <c r="J916" s="2"/>
      <c r="K916" s="2"/>
      <c r="L916" s="2"/>
      <c r="M916" s="2"/>
      <c r="N916" s="2"/>
      <c r="O916" s="2"/>
      <c r="Q916" s="1"/>
      <c r="R916" s="1"/>
      <c r="T916" s="1"/>
      <c r="U916" s="4"/>
      <c r="W916" s="5"/>
      <c r="X916" s="5"/>
      <c r="Z916" s="6"/>
      <c r="AA916" s="6"/>
    </row>
    <row r="917" spans="10:27" x14ac:dyDescent="0.25">
      <c r="J917" s="2"/>
      <c r="K917" s="2"/>
      <c r="L917" s="2"/>
      <c r="M917" s="2"/>
      <c r="N917" s="2"/>
      <c r="O917" s="2"/>
      <c r="Q917" s="1"/>
      <c r="R917" s="1"/>
      <c r="T917" s="1"/>
      <c r="U917" s="4"/>
      <c r="W917" s="5"/>
      <c r="X917" s="5"/>
      <c r="Z917" s="6"/>
      <c r="AA917" s="6"/>
    </row>
    <row r="918" spans="10:27" x14ac:dyDescent="0.25">
      <c r="J918" s="2"/>
      <c r="K918" s="2"/>
      <c r="L918" s="2"/>
      <c r="M918" s="2"/>
      <c r="N918" s="2"/>
      <c r="O918" s="2"/>
      <c r="Q918" s="1"/>
      <c r="R918" s="1"/>
      <c r="T918" s="1"/>
      <c r="U918" s="4"/>
      <c r="W918" s="5"/>
      <c r="X918" s="5"/>
      <c r="Z918" s="6"/>
      <c r="AA918" s="6"/>
    </row>
    <row r="919" spans="10:27" x14ac:dyDescent="0.25">
      <c r="J919" s="2"/>
      <c r="K919" s="2"/>
      <c r="L919" s="2"/>
      <c r="M919" s="2"/>
      <c r="N919" s="2"/>
      <c r="O919" s="2"/>
      <c r="Q919" s="1"/>
      <c r="R919" s="1"/>
      <c r="T919" s="1"/>
      <c r="U919" s="4"/>
      <c r="W919" s="5"/>
      <c r="X919" s="5"/>
      <c r="Z919" s="6"/>
      <c r="AA919" s="6"/>
    </row>
    <row r="920" spans="10:27" x14ac:dyDescent="0.25">
      <c r="J920" s="2"/>
      <c r="K920" s="2"/>
      <c r="L920" s="2"/>
      <c r="M920" s="2"/>
      <c r="N920" s="2"/>
      <c r="O920" s="2"/>
      <c r="Q920" s="1"/>
      <c r="R920" s="1"/>
      <c r="T920" s="1"/>
      <c r="U920" s="4"/>
      <c r="W920" s="5"/>
      <c r="X920" s="5"/>
      <c r="Z920" s="6"/>
      <c r="AA920" s="6"/>
    </row>
    <row r="921" spans="10:27" x14ac:dyDescent="0.25">
      <c r="J921" s="2"/>
      <c r="K921" s="2"/>
      <c r="L921" s="2"/>
      <c r="M921" s="2"/>
      <c r="N921" s="2"/>
      <c r="O921" s="2"/>
      <c r="Q921" s="1"/>
      <c r="R921" s="1"/>
      <c r="T921" s="1"/>
      <c r="U921" s="4"/>
      <c r="W921" s="5"/>
      <c r="X921" s="5"/>
      <c r="Z921" s="6"/>
      <c r="AA921" s="6"/>
    </row>
    <row r="922" spans="10:27" x14ac:dyDescent="0.25">
      <c r="J922" s="2"/>
      <c r="K922" s="2"/>
      <c r="L922" s="2"/>
      <c r="M922" s="2"/>
      <c r="N922" s="2"/>
      <c r="O922" s="2"/>
      <c r="Q922" s="1"/>
      <c r="R922" s="1"/>
      <c r="T922" s="1"/>
      <c r="U922" s="4"/>
      <c r="W922" s="5"/>
      <c r="X922" s="5"/>
      <c r="Z922" s="6"/>
      <c r="AA922" s="6"/>
    </row>
    <row r="923" spans="10:27" x14ac:dyDescent="0.25">
      <c r="J923" s="2"/>
      <c r="K923" s="2"/>
      <c r="L923" s="2"/>
      <c r="M923" s="2"/>
      <c r="N923" s="2"/>
      <c r="O923" s="2"/>
      <c r="Q923" s="1"/>
      <c r="R923" s="1"/>
      <c r="T923" s="1"/>
      <c r="U923" s="4"/>
      <c r="W923" s="5"/>
      <c r="X923" s="5"/>
      <c r="Z923" s="6"/>
      <c r="AA923" s="6"/>
    </row>
    <row r="924" spans="10:27" x14ac:dyDescent="0.25">
      <c r="J924" s="2"/>
      <c r="K924" s="2"/>
      <c r="L924" s="2"/>
      <c r="M924" s="2"/>
      <c r="N924" s="2"/>
      <c r="O924" s="2"/>
      <c r="Q924" s="1"/>
      <c r="R924" s="1"/>
      <c r="T924" s="1"/>
      <c r="U924" s="4"/>
      <c r="W924" s="5"/>
      <c r="X924" s="5"/>
      <c r="Z924" s="6"/>
      <c r="AA924" s="6"/>
    </row>
    <row r="925" spans="10:27" x14ac:dyDescent="0.25">
      <c r="J925" s="2"/>
      <c r="K925" s="2"/>
      <c r="L925" s="2"/>
      <c r="M925" s="2"/>
      <c r="N925" s="2"/>
      <c r="O925" s="2"/>
      <c r="Q925" s="1"/>
      <c r="R925" s="1"/>
      <c r="T925" s="1"/>
      <c r="U925" s="4"/>
      <c r="W925" s="5"/>
      <c r="X925" s="5"/>
      <c r="Z925" s="6"/>
      <c r="AA925" s="6"/>
    </row>
    <row r="926" spans="10:27" x14ac:dyDescent="0.25">
      <c r="J926" s="2"/>
      <c r="K926" s="2"/>
      <c r="L926" s="2"/>
      <c r="M926" s="2"/>
      <c r="N926" s="2"/>
      <c r="O926" s="2"/>
      <c r="Q926" s="1"/>
      <c r="R926" s="1"/>
      <c r="T926" s="1"/>
      <c r="U926" s="4"/>
      <c r="W926" s="5"/>
      <c r="X926" s="5"/>
      <c r="Z926" s="6"/>
      <c r="AA926" s="6"/>
    </row>
    <row r="927" spans="10:27" x14ac:dyDescent="0.25">
      <c r="J927" s="2"/>
      <c r="K927" s="2"/>
      <c r="L927" s="2"/>
      <c r="M927" s="2"/>
      <c r="N927" s="2"/>
      <c r="O927" s="2"/>
      <c r="Q927" s="1"/>
      <c r="R927" s="1"/>
      <c r="T927" s="1"/>
      <c r="U927" s="4"/>
      <c r="W927" s="5"/>
      <c r="X927" s="5"/>
      <c r="Z927" s="6"/>
      <c r="AA927" s="6"/>
    </row>
    <row r="928" spans="10:27" x14ac:dyDescent="0.25">
      <c r="J928" s="2"/>
      <c r="K928" s="2"/>
      <c r="L928" s="2"/>
      <c r="M928" s="2"/>
      <c r="N928" s="2"/>
      <c r="O928" s="2"/>
      <c r="Q928" s="1"/>
      <c r="R928" s="1"/>
      <c r="T928" s="1"/>
      <c r="U928" s="4"/>
      <c r="W928" s="5"/>
      <c r="X928" s="5"/>
      <c r="Z928" s="6"/>
      <c r="AA928" s="6"/>
    </row>
    <row r="929" spans="10:27" x14ac:dyDescent="0.25">
      <c r="J929" s="2"/>
      <c r="K929" s="2"/>
      <c r="L929" s="2"/>
      <c r="M929" s="2"/>
      <c r="N929" s="2"/>
      <c r="O929" s="2"/>
      <c r="Q929" s="1"/>
      <c r="R929" s="1"/>
      <c r="T929" s="1"/>
      <c r="U929" s="4"/>
      <c r="W929" s="5"/>
      <c r="X929" s="5"/>
      <c r="Z929" s="6"/>
      <c r="AA929" s="6"/>
    </row>
    <row r="930" spans="10:27" x14ac:dyDescent="0.25">
      <c r="J930" s="2"/>
      <c r="K930" s="2"/>
      <c r="L930" s="2"/>
      <c r="M930" s="2"/>
      <c r="N930" s="2"/>
      <c r="O930" s="2"/>
      <c r="Q930" s="1"/>
      <c r="R930" s="1"/>
      <c r="T930" s="1"/>
      <c r="U930" s="4"/>
      <c r="W930" s="5"/>
      <c r="X930" s="5"/>
      <c r="Z930" s="6"/>
      <c r="AA930" s="6"/>
    </row>
    <row r="931" spans="10:27" x14ac:dyDescent="0.25">
      <c r="J931" s="2"/>
      <c r="K931" s="2"/>
      <c r="L931" s="2"/>
      <c r="M931" s="2"/>
      <c r="N931" s="2"/>
      <c r="O931" s="2"/>
      <c r="Q931" s="1"/>
      <c r="R931" s="1"/>
      <c r="T931" s="1"/>
      <c r="U931" s="4"/>
      <c r="W931" s="5"/>
      <c r="X931" s="5"/>
      <c r="Z931" s="6"/>
      <c r="AA931" s="6"/>
    </row>
    <row r="932" spans="10:27" x14ac:dyDescent="0.25">
      <c r="J932" s="2"/>
      <c r="K932" s="2"/>
      <c r="L932" s="2"/>
      <c r="M932" s="2"/>
      <c r="N932" s="2"/>
      <c r="O932" s="2"/>
      <c r="Q932" s="1"/>
      <c r="R932" s="1"/>
      <c r="T932" s="1"/>
      <c r="U932" s="4"/>
      <c r="W932" s="5"/>
      <c r="X932" s="5"/>
      <c r="Z932" s="6"/>
      <c r="AA932" s="6"/>
    </row>
    <row r="933" spans="10:27" x14ac:dyDescent="0.25">
      <c r="J933" s="2"/>
      <c r="K933" s="2"/>
      <c r="L933" s="2"/>
      <c r="M933" s="2"/>
      <c r="N933" s="2"/>
      <c r="O933" s="2"/>
      <c r="Q933" s="1"/>
      <c r="R933" s="1"/>
      <c r="T933" s="1"/>
      <c r="U933" s="4"/>
      <c r="W933" s="5"/>
      <c r="X933" s="5"/>
      <c r="Z933" s="6"/>
      <c r="AA933" s="6"/>
    </row>
    <row r="934" spans="10:27" x14ac:dyDescent="0.25">
      <c r="J934" s="2"/>
      <c r="K934" s="2"/>
      <c r="L934" s="2"/>
      <c r="M934" s="2"/>
      <c r="N934" s="2"/>
      <c r="O934" s="2"/>
      <c r="Q934" s="1"/>
      <c r="R934" s="1"/>
      <c r="T934" s="1"/>
      <c r="U934" s="4"/>
      <c r="W934" s="5"/>
      <c r="X934" s="5"/>
      <c r="Z934" s="6"/>
      <c r="AA934" s="6"/>
    </row>
    <row r="935" spans="10:27" x14ac:dyDescent="0.25">
      <c r="J935" s="2"/>
      <c r="K935" s="2"/>
      <c r="L935" s="2"/>
      <c r="M935" s="2"/>
      <c r="N935" s="2"/>
      <c r="O935" s="2"/>
      <c r="Q935" s="1"/>
      <c r="R935" s="1"/>
      <c r="T935" s="1"/>
      <c r="U935" s="4"/>
      <c r="W935" s="5"/>
      <c r="X935" s="5"/>
      <c r="Z935" s="6"/>
      <c r="AA935" s="6"/>
    </row>
    <row r="936" spans="10:27" x14ac:dyDescent="0.25">
      <c r="J936" s="2"/>
      <c r="K936" s="2"/>
      <c r="L936" s="2"/>
      <c r="M936" s="2"/>
      <c r="N936" s="2"/>
      <c r="O936" s="2"/>
      <c r="Q936" s="1"/>
      <c r="R936" s="1"/>
      <c r="T936" s="1"/>
      <c r="U936" s="4"/>
      <c r="W936" s="5"/>
      <c r="X936" s="5"/>
      <c r="Z936" s="6"/>
      <c r="AA936" s="6"/>
    </row>
    <row r="937" spans="10:27" x14ac:dyDescent="0.25">
      <c r="J937" s="2"/>
      <c r="K937" s="2"/>
      <c r="L937" s="2"/>
      <c r="M937" s="2"/>
      <c r="N937" s="2"/>
      <c r="O937" s="2"/>
      <c r="Q937" s="1"/>
      <c r="R937" s="1"/>
      <c r="T937" s="1"/>
      <c r="U937" s="4"/>
      <c r="W937" s="5"/>
      <c r="X937" s="5"/>
      <c r="Z937" s="6"/>
      <c r="AA937" s="6"/>
    </row>
    <row r="938" spans="10:27" x14ac:dyDescent="0.25">
      <c r="J938" s="2"/>
      <c r="K938" s="2"/>
      <c r="L938" s="2"/>
      <c r="M938" s="2"/>
      <c r="N938" s="2"/>
      <c r="O938" s="2"/>
      <c r="Q938" s="1"/>
      <c r="R938" s="1"/>
      <c r="T938" s="1"/>
      <c r="U938" s="4"/>
      <c r="W938" s="5"/>
      <c r="X938" s="5"/>
      <c r="Z938" s="6"/>
      <c r="AA938" s="6"/>
    </row>
    <row r="939" spans="10:27" x14ac:dyDescent="0.25">
      <c r="J939" s="2"/>
      <c r="K939" s="2"/>
      <c r="L939" s="2"/>
      <c r="M939" s="2"/>
      <c r="N939" s="2"/>
      <c r="O939" s="2"/>
      <c r="Q939" s="1"/>
      <c r="R939" s="1"/>
      <c r="T939" s="1"/>
      <c r="U939" s="4"/>
      <c r="W939" s="5"/>
      <c r="X939" s="5"/>
      <c r="Z939" s="6"/>
      <c r="AA939" s="6"/>
    </row>
    <row r="940" spans="10:27" x14ac:dyDescent="0.25">
      <c r="J940" s="2"/>
      <c r="K940" s="2"/>
      <c r="L940" s="2"/>
      <c r="M940" s="2"/>
      <c r="N940" s="2"/>
      <c r="O940" s="2"/>
      <c r="Q940" s="1"/>
      <c r="R940" s="1"/>
      <c r="T940" s="1"/>
      <c r="U940" s="4"/>
      <c r="W940" s="5"/>
      <c r="X940" s="5"/>
      <c r="Z940" s="6"/>
      <c r="AA940" s="6"/>
    </row>
    <row r="941" spans="10:27" x14ac:dyDescent="0.25">
      <c r="J941" s="2"/>
      <c r="K941" s="2"/>
      <c r="L941" s="2"/>
      <c r="M941" s="2"/>
      <c r="N941" s="2"/>
      <c r="O941" s="2"/>
      <c r="Q941" s="1"/>
      <c r="R941" s="1"/>
      <c r="T941" s="1"/>
      <c r="U941" s="4"/>
      <c r="W941" s="5"/>
      <c r="X941" s="5"/>
      <c r="Z941" s="6"/>
      <c r="AA941" s="6"/>
    </row>
    <row r="942" spans="10:27" x14ac:dyDescent="0.25">
      <c r="J942" s="2"/>
      <c r="K942" s="2"/>
      <c r="L942" s="2"/>
      <c r="M942" s="2"/>
      <c r="N942" s="2"/>
      <c r="O942" s="2"/>
      <c r="Q942" s="1"/>
      <c r="R942" s="1"/>
      <c r="T942" s="1"/>
      <c r="U942" s="4"/>
      <c r="W942" s="5"/>
      <c r="X942" s="5"/>
      <c r="Z942" s="6"/>
      <c r="AA942" s="6"/>
    </row>
    <row r="943" spans="10:27" x14ac:dyDescent="0.25">
      <c r="J943" s="2"/>
      <c r="K943" s="2"/>
      <c r="L943" s="2"/>
      <c r="M943" s="2"/>
      <c r="N943" s="2"/>
      <c r="O943" s="2"/>
      <c r="Q943" s="1"/>
      <c r="R943" s="1"/>
      <c r="T943" s="1"/>
      <c r="U943" s="4"/>
      <c r="W943" s="5"/>
      <c r="X943" s="5"/>
      <c r="Z943" s="6"/>
      <c r="AA943" s="6"/>
    </row>
    <row r="944" spans="10:27" x14ac:dyDescent="0.25">
      <c r="J944" s="2"/>
      <c r="K944" s="2"/>
      <c r="L944" s="2"/>
      <c r="M944" s="2"/>
      <c r="N944" s="2"/>
      <c r="O944" s="2"/>
      <c r="Q944" s="1"/>
      <c r="R944" s="1"/>
      <c r="T944" s="1"/>
      <c r="U944" s="4"/>
      <c r="W944" s="5"/>
      <c r="X944" s="5"/>
      <c r="Z944" s="6"/>
      <c r="AA944" s="6"/>
    </row>
    <row r="945" spans="10:27" x14ac:dyDescent="0.25">
      <c r="J945" s="2"/>
      <c r="K945" s="2"/>
      <c r="L945" s="2"/>
      <c r="M945" s="2"/>
      <c r="N945" s="2"/>
      <c r="O945" s="2"/>
      <c r="Q945" s="1"/>
      <c r="R945" s="1"/>
      <c r="T945" s="1"/>
      <c r="U945" s="4"/>
      <c r="W945" s="5"/>
      <c r="X945" s="5"/>
      <c r="Z945" s="6"/>
      <c r="AA945" s="6"/>
    </row>
    <row r="946" spans="10:27" x14ac:dyDescent="0.25">
      <c r="J946" s="2"/>
      <c r="K946" s="2"/>
      <c r="L946" s="2"/>
      <c r="M946" s="2"/>
      <c r="N946" s="2"/>
      <c r="O946" s="2"/>
      <c r="Q946" s="1"/>
      <c r="R946" s="1"/>
      <c r="T946" s="1"/>
      <c r="U946" s="4"/>
      <c r="W946" s="5"/>
      <c r="X946" s="5"/>
      <c r="Z946" s="6"/>
      <c r="AA946" s="6"/>
    </row>
    <row r="947" spans="10:27" x14ac:dyDescent="0.25">
      <c r="J947" s="2"/>
      <c r="K947" s="2"/>
      <c r="L947" s="2"/>
      <c r="M947" s="2"/>
      <c r="N947" s="2"/>
      <c r="O947" s="2"/>
      <c r="Q947" s="1"/>
      <c r="R947" s="1"/>
      <c r="T947" s="1"/>
      <c r="U947" s="4"/>
      <c r="W947" s="5"/>
      <c r="X947" s="5"/>
      <c r="Z947" s="6"/>
      <c r="AA947" s="6"/>
    </row>
    <row r="948" spans="10:27" x14ac:dyDescent="0.25">
      <c r="J948" s="2"/>
      <c r="K948" s="2"/>
      <c r="L948" s="2"/>
      <c r="M948" s="2"/>
      <c r="N948" s="2"/>
      <c r="O948" s="2"/>
      <c r="Q948" s="1"/>
      <c r="R948" s="1"/>
      <c r="T948" s="1"/>
      <c r="U948" s="4"/>
      <c r="W948" s="5"/>
      <c r="X948" s="5"/>
      <c r="Z948" s="6"/>
      <c r="AA948" s="6"/>
    </row>
    <row r="949" spans="10:27" x14ac:dyDescent="0.25">
      <c r="J949" s="2"/>
      <c r="K949" s="2"/>
      <c r="L949" s="2"/>
      <c r="M949" s="2"/>
      <c r="N949" s="2"/>
      <c r="O949" s="2"/>
      <c r="Q949" s="1"/>
      <c r="R949" s="1"/>
      <c r="T949" s="1"/>
      <c r="U949" s="4"/>
      <c r="W949" s="5"/>
      <c r="X949" s="5"/>
      <c r="Z949" s="6"/>
      <c r="AA949" s="6"/>
    </row>
    <row r="950" spans="10:27" x14ac:dyDescent="0.25">
      <c r="J950" s="2"/>
      <c r="K950" s="2"/>
      <c r="L950" s="2"/>
      <c r="M950" s="2"/>
      <c r="N950" s="2"/>
      <c r="O950" s="2"/>
      <c r="Q950" s="1"/>
      <c r="R950" s="1"/>
      <c r="T950" s="1"/>
      <c r="U950" s="4"/>
      <c r="W950" s="5"/>
      <c r="X950" s="5"/>
      <c r="Z950" s="6"/>
      <c r="AA950" s="6"/>
    </row>
    <row r="951" spans="10:27" x14ac:dyDescent="0.25">
      <c r="J951" s="2"/>
      <c r="K951" s="2"/>
      <c r="L951" s="2"/>
      <c r="M951" s="2"/>
      <c r="N951" s="2"/>
      <c r="O951" s="2"/>
      <c r="Q951" s="1"/>
      <c r="R951" s="1"/>
      <c r="T951" s="1"/>
      <c r="U951" s="4"/>
      <c r="W951" s="5"/>
      <c r="X951" s="5"/>
      <c r="Z951" s="6"/>
      <c r="AA951" s="6"/>
    </row>
    <row r="952" spans="10:27" x14ac:dyDescent="0.25">
      <c r="J952" s="2"/>
      <c r="K952" s="2"/>
      <c r="L952" s="2"/>
      <c r="M952" s="2"/>
      <c r="N952" s="2"/>
      <c r="O952" s="2"/>
      <c r="Q952" s="1"/>
      <c r="R952" s="1"/>
      <c r="T952" s="1"/>
      <c r="U952" s="4"/>
      <c r="W952" s="5"/>
      <c r="X952" s="5"/>
      <c r="Z952" s="6"/>
      <c r="AA952" s="6"/>
    </row>
    <row r="953" spans="10:27" x14ac:dyDescent="0.25">
      <c r="J953" s="2"/>
      <c r="K953" s="2"/>
      <c r="L953" s="2"/>
      <c r="M953" s="2"/>
      <c r="N953" s="2"/>
      <c r="O953" s="2"/>
      <c r="Q953" s="1"/>
      <c r="R953" s="1"/>
      <c r="T953" s="1"/>
      <c r="U953" s="4"/>
      <c r="W953" s="5"/>
      <c r="X953" s="5"/>
      <c r="Z953" s="6"/>
      <c r="AA953" s="6"/>
    </row>
    <row r="954" spans="10:27" x14ac:dyDescent="0.25">
      <c r="J954" s="2"/>
      <c r="K954" s="2"/>
      <c r="L954" s="2"/>
      <c r="M954" s="2"/>
      <c r="N954" s="2"/>
      <c r="O954" s="2"/>
      <c r="Q954" s="1"/>
      <c r="R954" s="1"/>
      <c r="T954" s="1"/>
      <c r="U954" s="4"/>
      <c r="W954" s="5"/>
      <c r="X954" s="5"/>
      <c r="Z954" s="6"/>
      <c r="AA954" s="6"/>
    </row>
    <row r="955" spans="10:27" x14ac:dyDescent="0.25">
      <c r="J955" s="2"/>
      <c r="K955" s="2"/>
      <c r="L955" s="2"/>
      <c r="M955" s="2"/>
      <c r="N955" s="2"/>
      <c r="O955" s="2"/>
      <c r="Q955" s="1"/>
      <c r="R955" s="1"/>
      <c r="T955" s="1"/>
      <c r="U955" s="4"/>
      <c r="W955" s="5"/>
      <c r="X955" s="5"/>
      <c r="Z955" s="6"/>
      <c r="AA955" s="6"/>
    </row>
    <row r="956" spans="10:27" x14ac:dyDescent="0.25">
      <c r="J956" s="2"/>
      <c r="K956" s="2"/>
      <c r="L956" s="2"/>
      <c r="M956" s="2"/>
      <c r="N956" s="2"/>
      <c r="O956" s="2"/>
      <c r="Q956" s="1"/>
      <c r="R956" s="1"/>
      <c r="T956" s="1"/>
      <c r="U956" s="4"/>
      <c r="W956" s="5"/>
      <c r="X956" s="5"/>
      <c r="Z956" s="6"/>
      <c r="AA956" s="6"/>
    </row>
    <row r="957" spans="10:27" x14ac:dyDescent="0.25">
      <c r="J957" s="2"/>
      <c r="K957" s="2"/>
      <c r="L957" s="2"/>
      <c r="M957" s="2"/>
      <c r="N957" s="2"/>
      <c r="O957" s="2"/>
      <c r="Q957" s="1"/>
      <c r="R957" s="1"/>
      <c r="T957" s="1"/>
      <c r="U957" s="4"/>
      <c r="W957" s="5"/>
      <c r="X957" s="5"/>
      <c r="Z957" s="6"/>
      <c r="AA957" s="6"/>
    </row>
    <row r="958" spans="10:27" x14ac:dyDescent="0.25">
      <c r="J958" s="2"/>
      <c r="K958" s="2"/>
      <c r="L958" s="2"/>
      <c r="M958" s="2"/>
      <c r="N958" s="2"/>
      <c r="O958" s="2"/>
      <c r="Q958" s="1"/>
      <c r="R958" s="1"/>
      <c r="T958" s="1"/>
      <c r="U958" s="4"/>
      <c r="W958" s="5"/>
      <c r="X958" s="5"/>
      <c r="Z958" s="6"/>
      <c r="AA958" s="6"/>
    </row>
    <row r="959" spans="10:27" x14ac:dyDescent="0.25">
      <c r="J959" s="2"/>
      <c r="K959" s="2"/>
      <c r="L959" s="2"/>
      <c r="M959" s="2"/>
      <c r="N959" s="2"/>
      <c r="O959" s="2"/>
      <c r="Q959" s="1"/>
      <c r="R959" s="1"/>
      <c r="T959" s="1"/>
      <c r="U959" s="4"/>
      <c r="W959" s="5"/>
      <c r="X959" s="5"/>
      <c r="Z959" s="6"/>
      <c r="AA959" s="6"/>
    </row>
    <row r="960" spans="10:27" x14ac:dyDescent="0.25">
      <c r="J960" s="2"/>
      <c r="K960" s="2"/>
      <c r="L960" s="2"/>
      <c r="M960" s="2"/>
      <c r="N960" s="2"/>
      <c r="O960" s="2"/>
      <c r="Q960" s="1"/>
      <c r="R960" s="1"/>
      <c r="T960" s="1"/>
      <c r="U960" s="4"/>
      <c r="W960" s="5"/>
      <c r="X960" s="5"/>
      <c r="Z960" s="6"/>
      <c r="AA960" s="6"/>
    </row>
    <row r="961" spans="10:27" x14ac:dyDescent="0.25">
      <c r="J961" s="2"/>
      <c r="K961" s="2"/>
      <c r="L961" s="2"/>
      <c r="M961" s="2"/>
      <c r="N961" s="2"/>
      <c r="O961" s="2"/>
      <c r="Q961" s="1"/>
      <c r="R961" s="1"/>
      <c r="T961" s="1"/>
      <c r="U961" s="4"/>
      <c r="W961" s="5"/>
      <c r="X961" s="5"/>
      <c r="Z961" s="6"/>
      <c r="AA961" s="6"/>
    </row>
    <row r="962" spans="10:27" x14ac:dyDescent="0.25">
      <c r="J962" s="2"/>
      <c r="K962" s="2"/>
      <c r="L962" s="2"/>
      <c r="M962" s="2"/>
      <c r="N962" s="2"/>
      <c r="O962" s="2"/>
      <c r="Q962" s="1"/>
      <c r="R962" s="1"/>
      <c r="T962" s="1"/>
      <c r="U962" s="4"/>
      <c r="W962" s="5"/>
      <c r="X962" s="5"/>
      <c r="Z962" s="6"/>
      <c r="AA962" s="6"/>
    </row>
    <row r="963" spans="10:27" x14ac:dyDescent="0.25">
      <c r="J963" s="2"/>
      <c r="K963" s="2"/>
      <c r="L963" s="2"/>
      <c r="M963" s="2"/>
      <c r="N963" s="2"/>
      <c r="O963" s="2"/>
      <c r="Q963" s="1"/>
      <c r="R963" s="1"/>
      <c r="T963" s="1"/>
      <c r="U963" s="4"/>
      <c r="W963" s="5"/>
      <c r="X963" s="5"/>
      <c r="Z963" s="6"/>
      <c r="AA963" s="6"/>
    </row>
    <row r="964" spans="10:27" x14ac:dyDescent="0.25">
      <c r="J964" s="2"/>
      <c r="K964" s="2"/>
      <c r="L964" s="2"/>
      <c r="M964" s="2"/>
      <c r="N964" s="2"/>
      <c r="O964" s="2"/>
      <c r="Q964" s="1"/>
      <c r="R964" s="1"/>
      <c r="T964" s="1"/>
      <c r="U964" s="4"/>
      <c r="W964" s="5"/>
      <c r="X964" s="5"/>
      <c r="Z964" s="6"/>
      <c r="AA964" s="6"/>
    </row>
    <row r="965" spans="10:27" x14ac:dyDescent="0.25">
      <c r="J965" s="2"/>
      <c r="K965" s="2"/>
      <c r="L965" s="2"/>
      <c r="M965" s="2"/>
      <c r="N965" s="2"/>
      <c r="O965" s="2"/>
      <c r="Q965" s="1"/>
      <c r="R965" s="1"/>
      <c r="T965" s="1"/>
      <c r="U965" s="4"/>
      <c r="W965" s="5"/>
      <c r="X965" s="5"/>
      <c r="Z965" s="6"/>
      <c r="AA965" s="6"/>
    </row>
    <row r="966" spans="10:27" x14ac:dyDescent="0.25">
      <c r="J966" s="2"/>
      <c r="K966" s="2"/>
      <c r="L966" s="2"/>
      <c r="M966" s="2"/>
      <c r="N966" s="2"/>
      <c r="O966" s="2"/>
      <c r="Q966" s="1"/>
      <c r="R966" s="1"/>
      <c r="T966" s="1"/>
      <c r="U966" s="4"/>
      <c r="W966" s="5"/>
      <c r="X966" s="5"/>
      <c r="Z966" s="6"/>
      <c r="AA966" s="6"/>
    </row>
    <row r="967" spans="10:27" x14ac:dyDescent="0.25">
      <c r="J967" s="2"/>
      <c r="K967" s="2"/>
      <c r="L967" s="2"/>
      <c r="M967" s="2"/>
      <c r="N967" s="2"/>
      <c r="O967" s="2"/>
      <c r="Q967" s="1"/>
      <c r="R967" s="1"/>
      <c r="T967" s="1"/>
      <c r="U967" s="4"/>
      <c r="W967" s="5"/>
      <c r="X967" s="5"/>
      <c r="Z967" s="6"/>
      <c r="AA967" s="6"/>
    </row>
    <row r="968" spans="10:27" x14ac:dyDescent="0.25">
      <c r="J968" s="2"/>
      <c r="K968" s="2"/>
      <c r="L968" s="2"/>
      <c r="M968" s="2"/>
      <c r="N968" s="2"/>
      <c r="O968" s="2"/>
      <c r="Q968" s="1"/>
      <c r="R968" s="1"/>
      <c r="T968" s="1"/>
      <c r="U968" s="4"/>
      <c r="W968" s="5"/>
      <c r="X968" s="5"/>
      <c r="Z968" s="6"/>
      <c r="AA968" s="6"/>
    </row>
    <row r="969" spans="10:27" x14ac:dyDescent="0.25">
      <c r="J969" s="2"/>
      <c r="K969" s="2"/>
      <c r="L969" s="2"/>
      <c r="M969" s="2"/>
      <c r="N969" s="2"/>
      <c r="O969" s="2"/>
      <c r="Q969" s="1"/>
      <c r="R969" s="1"/>
      <c r="T969" s="1"/>
      <c r="U969" s="4"/>
      <c r="W969" s="5"/>
      <c r="X969" s="5"/>
      <c r="Z969" s="6"/>
      <c r="AA969" s="6"/>
    </row>
    <row r="970" spans="10:27" x14ac:dyDescent="0.25">
      <c r="J970" s="2"/>
      <c r="K970" s="2"/>
      <c r="L970" s="2"/>
      <c r="M970" s="2"/>
      <c r="N970" s="2"/>
      <c r="O970" s="2"/>
      <c r="Q970" s="1"/>
      <c r="R970" s="1"/>
      <c r="T970" s="1"/>
      <c r="U970" s="4"/>
      <c r="W970" s="5"/>
      <c r="X970" s="5"/>
      <c r="Z970" s="6"/>
      <c r="AA970" s="6"/>
    </row>
    <row r="971" spans="10:27" x14ac:dyDescent="0.25">
      <c r="J971" s="2"/>
      <c r="K971" s="2"/>
      <c r="L971" s="2"/>
      <c r="M971" s="2"/>
      <c r="N971" s="2"/>
      <c r="O971" s="2"/>
      <c r="Q971" s="1"/>
      <c r="R971" s="1"/>
      <c r="T971" s="1"/>
      <c r="U971" s="4"/>
      <c r="W971" s="5"/>
      <c r="X971" s="5"/>
      <c r="Z971" s="6"/>
      <c r="AA971" s="6"/>
    </row>
    <row r="972" spans="10:27" x14ac:dyDescent="0.25">
      <c r="J972" s="2"/>
      <c r="K972" s="2"/>
      <c r="L972" s="2"/>
      <c r="M972" s="2"/>
      <c r="N972" s="2"/>
      <c r="O972" s="2"/>
      <c r="Q972" s="1"/>
      <c r="R972" s="1"/>
      <c r="T972" s="1"/>
      <c r="U972" s="4"/>
      <c r="W972" s="5"/>
      <c r="X972" s="5"/>
      <c r="Z972" s="6"/>
      <c r="AA972" s="6"/>
    </row>
    <row r="973" spans="10:27" x14ac:dyDescent="0.25">
      <c r="J973" s="2"/>
      <c r="K973" s="2"/>
      <c r="L973" s="2"/>
      <c r="M973" s="2"/>
      <c r="N973" s="2"/>
      <c r="O973" s="2"/>
      <c r="Q973" s="1"/>
      <c r="R973" s="1"/>
      <c r="T973" s="1"/>
      <c r="U973" s="4"/>
      <c r="W973" s="5"/>
      <c r="X973" s="5"/>
      <c r="Z973" s="6"/>
      <c r="AA973" s="6"/>
    </row>
    <row r="974" spans="10:27" x14ac:dyDescent="0.25">
      <c r="J974" s="2"/>
      <c r="K974" s="2"/>
      <c r="L974" s="2"/>
      <c r="M974" s="2"/>
      <c r="N974" s="2"/>
      <c r="O974" s="2"/>
      <c r="Q974" s="1"/>
      <c r="R974" s="1"/>
      <c r="T974" s="1"/>
      <c r="U974" s="4"/>
      <c r="W974" s="5"/>
      <c r="X974" s="5"/>
      <c r="Z974" s="6"/>
      <c r="AA974" s="6"/>
    </row>
    <row r="975" spans="10:27" x14ac:dyDescent="0.25">
      <c r="J975" s="2"/>
      <c r="K975" s="2"/>
      <c r="L975" s="2"/>
      <c r="M975" s="2"/>
      <c r="N975" s="2"/>
      <c r="O975" s="2"/>
      <c r="Q975" s="1"/>
      <c r="R975" s="1"/>
      <c r="T975" s="1"/>
      <c r="U975" s="4"/>
      <c r="W975" s="5"/>
      <c r="X975" s="5"/>
      <c r="Z975" s="6"/>
      <c r="AA975" s="6"/>
    </row>
    <row r="976" spans="10:27" x14ac:dyDescent="0.25">
      <c r="J976" s="2"/>
      <c r="K976" s="2"/>
      <c r="L976" s="2"/>
      <c r="M976" s="2"/>
      <c r="N976" s="2"/>
      <c r="O976" s="2"/>
      <c r="Q976" s="1"/>
      <c r="R976" s="1"/>
      <c r="T976" s="1"/>
      <c r="U976" s="4"/>
      <c r="W976" s="5"/>
      <c r="X976" s="5"/>
      <c r="Z976" s="6"/>
      <c r="AA976" s="6"/>
    </row>
    <row r="977" spans="10:27" x14ac:dyDescent="0.25">
      <c r="J977" s="2"/>
      <c r="K977" s="2"/>
      <c r="L977" s="2"/>
      <c r="M977" s="2"/>
      <c r="N977" s="2"/>
      <c r="O977" s="2"/>
      <c r="Q977" s="1"/>
      <c r="R977" s="1"/>
      <c r="T977" s="1"/>
      <c r="U977" s="4"/>
      <c r="W977" s="5"/>
      <c r="X977" s="5"/>
      <c r="Z977" s="6"/>
      <c r="AA977" s="6"/>
    </row>
    <row r="978" spans="10:27" x14ac:dyDescent="0.25">
      <c r="J978" s="2"/>
      <c r="K978" s="2"/>
      <c r="L978" s="2"/>
      <c r="M978" s="2"/>
      <c r="N978" s="2"/>
      <c r="O978" s="2"/>
      <c r="Q978" s="1"/>
      <c r="R978" s="1"/>
      <c r="T978" s="1"/>
      <c r="U978" s="4"/>
      <c r="W978" s="5"/>
      <c r="X978" s="5"/>
      <c r="Z978" s="6"/>
      <c r="AA978" s="6"/>
    </row>
    <row r="979" spans="10:27" x14ac:dyDescent="0.25">
      <c r="J979" s="2"/>
      <c r="K979" s="2"/>
      <c r="L979" s="2"/>
      <c r="M979" s="2"/>
      <c r="N979" s="2"/>
      <c r="O979" s="2"/>
      <c r="Q979" s="1"/>
      <c r="R979" s="1"/>
      <c r="T979" s="1"/>
      <c r="U979" s="4"/>
      <c r="W979" s="5"/>
      <c r="X979" s="5"/>
      <c r="Z979" s="6"/>
      <c r="AA979" s="6"/>
    </row>
    <row r="980" spans="10:27" x14ac:dyDescent="0.25">
      <c r="J980" s="2"/>
      <c r="K980" s="2"/>
      <c r="L980" s="2"/>
      <c r="M980" s="2"/>
      <c r="N980" s="2"/>
      <c r="O980" s="2"/>
      <c r="Q980" s="1"/>
      <c r="R980" s="1"/>
      <c r="T980" s="1"/>
      <c r="U980" s="4"/>
      <c r="W980" s="5"/>
      <c r="X980" s="5"/>
      <c r="Z980" s="6"/>
      <c r="AA980" s="6"/>
    </row>
    <row r="981" spans="10:27" x14ac:dyDescent="0.25">
      <c r="J981" s="2"/>
      <c r="K981" s="2"/>
      <c r="L981" s="2"/>
      <c r="M981" s="2"/>
      <c r="N981" s="2"/>
      <c r="O981" s="2"/>
      <c r="Q981" s="1"/>
      <c r="R981" s="1"/>
      <c r="T981" s="1"/>
      <c r="U981" s="4"/>
      <c r="W981" s="5"/>
      <c r="X981" s="5"/>
      <c r="Z981" s="6"/>
      <c r="AA981" s="6"/>
    </row>
    <row r="982" spans="10:27" x14ac:dyDescent="0.25">
      <c r="J982" s="2"/>
      <c r="K982" s="2"/>
      <c r="L982" s="2"/>
      <c r="M982" s="2"/>
      <c r="N982" s="2"/>
      <c r="O982" s="2"/>
      <c r="Q982" s="1"/>
      <c r="R982" s="1"/>
      <c r="T982" s="1"/>
      <c r="U982" s="4"/>
      <c r="W982" s="5"/>
      <c r="X982" s="5"/>
      <c r="Z982" s="6"/>
      <c r="AA982" s="6"/>
    </row>
    <row r="983" spans="10:27" x14ac:dyDescent="0.25">
      <c r="J983" s="2"/>
      <c r="K983" s="2"/>
      <c r="L983" s="2"/>
      <c r="M983" s="2"/>
      <c r="N983" s="2"/>
      <c r="O983" s="2"/>
      <c r="Q983" s="1"/>
      <c r="R983" s="1"/>
      <c r="T983" s="1"/>
      <c r="U983" s="4"/>
      <c r="W983" s="5"/>
      <c r="X983" s="5"/>
      <c r="Z983" s="6"/>
      <c r="AA983" s="6"/>
    </row>
    <row r="984" spans="10:27" x14ac:dyDescent="0.25">
      <c r="J984" s="2"/>
      <c r="K984" s="2"/>
      <c r="L984" s="2"/>
      <c r="M984" s="2"/>
      <c r="N984" s="2"/>
      <c r="O984" s="2"/>
      <c r="Q984" s="1"/>
      <c r="R984" s="1"/>
      <c r="T984" s="1"/>
      <c r="U984" s="4"/>
      <c r="W984" s="5"/>
      <c r="X984" s="5"/>
      <c r="Z984" s="6"/>
      <c r="AA984" s="6"/>
    </row>
    <row r="985" spans="10:27" x14ac:dyDescent="0.25">
      <c r="J985" s="2"/>
      <c r="K985" s="2"/>
      <c r="L985" s="2"/>
      <c r="M985" s="2"/>
      <c r="N985" s="2"/>
      <c r="O985" s="2"/>
      <c r="Q985" s="1"/>
      <c r="R985" s="1"/>
      <c r="T985" s="1"/>
      <c r="U985" s="4"/>
      <c r="W985" s="5"/>
      <c r="X985" s="5"/>
      <c r="Z985" s="6"/>
      <c r="AA985" s="6"/>
    </row>
    <row r="986" spans="10:27" x14ac:dyDescent="0.25">
      <c r="J986" s="2"/>
      <c r="K986" s="2"/>
      <c r="L986" s="2"/>
      <c r="M986" s="2"/>
      <c r="N986" s="2"/>
      <c r="O986" s="2"/>
      <c r="Q986" s="1"/>
      <c r="R986" s="1"/>
      <c r="T986" s="1"/>
      <c r="U986" s="4"/>
      <c r="W986" s="5"/>
      <c r="X986" s="5"/>
      <c r="Z986" s="6"/>
      <c r="AA986" s="6"/>
    </row>
    <row r="987" spans="10:27" x14ac:dyDescent="0.25">
      <c r="J987" s="2"/>
      <c r="K987" s="2"/>
      <c r="L987" s="2"/>
      <c r="M987" s="2"/>
      <c r="N987" s="2"/>
      <c r="O987" s="2"/>
      <c r="Q987" s="1"/>
      <c r="R987" s="1"/>
      <c r="T987" s="1"/>
      <c r="U987" s="4"/>
      <c r="W987" s="5"/>
      <c r="X987" s="5"/>
      <c r="Z987" s="6"/>
      <c r="AA987" s="6"/>
    </row>
    <row r="988" spans="10:27" x14ac:dyDescent="0.25">
      <c r="J988" s="2"/>
      <c r="K988" s="2"/>
      <c r="L988" s="2"/>
      <c r="M988" s="2"/>
      <c r="N988" s="2"/>
      <c r="O988" s="2"/>
      <c r="Q988" s="1"/>
      <c r="R988" s="1"/>
      <c r="T988" s="1"/>
      <c r="U988" s="4"/>
      <c r="W988" s="5"/>
      <c r="X988" s="5"/>
      <c r="Z988" s="6"/>
      <c r="AA988" s="6"/>
    </row>
    <row r="989" spans="10:27" x14ac:dyDescent="0.25">
      <c r="J989" s="2"/>
      <c r="K989" s="2"/>
      <c r="L989" s="2"/>
      <c r="M989" s="2"/>
      <c r="N989" s="2"/>
      <c r="O989" s="2"/>
      <c r="Q989" s="1"/>
      <c r="R989" s="1"/>
      <c r="T989" s="1"/>
      <c r="U989" s="4"/>
      <c r="W989" s="5"/>
      <c r="X989" s="5"/>
      <c r="Z989" s="6"/>
      <c r="AA989" s="6"/>
    </row>
    <row r="990" spans="10:27" x14ac:dyDescent="0.25">
      <c r="J990" s="2"/>
      <c r="K990" s="2"/>
      <c r="L990" s="2"/>
      <c r="M990" s="2"/>
      <c r="N990" s="2"/>
      <c r="O990" s="2"/>
      <c r="Q990" s="1"/>
      <c r="R990" s="1"/>
      <c r="T990" s="1"/>
      <c r="U990" s="4"/>
      <c r="W990" s="5"/>
      <c r="X990" s="5"/>
      <c r="Z990" s="6"/>
      <c r="AA990" s="6"/>
    </row>
    <row r="991" spans="10:27" x14ac:dyDescent="0.25">
      <c r="J991" s="2"/>
      <c r="K991" s="2"/>
      <c r="L991" s="2"/>
      <c r="M991" s="2"/>
      <c r="N991" s="2"/>
      <c r="O991" s="2"/>
      <c r="Q991" s="1"/>
      <c r="R991" s="1"/>
      <c r="T991" s="1"/>
      <c r="U991" s="4"/>
      <c r="W991" s="5"/>
      <c r="X991" s="5"/>
      <c r="Z991" s="6"/>
      <c r="AA991" s="6"/>
    </row>
    <row r="992" spans="10:27" x14ac:dyDescent="0.25">
      <c r="J992" s="2"/>
      <c r="K992" s="2"/>
      <c r="L992" s="2"/>
      <c r="M992" s="2"/>
      <c r="N992" s="2"/>
      <c r="O992" s="2"/>
      <c r="Q992" s="1"/>
      <c r="R992" s="1"/>
      <c r="T992" s="1"/>
      <c r="U992" s="4"/>
      <c r="W992" s="5"/>
      <c r="X992" s="5"/>
      <c r="Z992" s="6"/>
      <c r="AA992" s="6"/>
    </row>
    <row r="993" spans="10:27" x14ac:dyDescent="0.25">
      <c r="J993" s="2"/>
      <c r="K993" s="2"/>
      <c r="L993" s="2"/>
      <c r="M993" s="2"/>
      <c r="N993" s="2"/>
      <c r="O993" s="2"/>
      <c r="Q993" s="1"/>
      <c r="R993" s="1"/>
      <c r="T993" s="1"/>
      <c r="U993" s="4"/>
      <c r="W993" s="5"/>
      <c r="X993" s="5"/>
      <c r="Z993" s="6"/>
      <c r="AA993" s="6"/>
    </row>
    <row r="994" spans="10:27" x14ac:dyDescent="0.25">
      <c r="J994" s="2"/>
      <c r="K994" s="2"/>
      <c r="L994" s="2"/>
      <c r="M994" s="2"/>
      <c r="N994" s="2"/>
      <c r="O994" s="2"/>
      <c r="Q994" s="1"/>
      <c r="R994" s="1"/>
      <c r="T994" s="1"/>
      <c r="U994" s="4"/>
      <c r="W994" s="5"/>
      <c r="X994" s="5"/>
      <c r="Z994" s="6"/>
      <c r="AA994" s="6"/>
    </row>
    <row r="995" spans="10:27" x14ac:dyDescent="0.25">
      <c r="J995" s="2"/>
      <c r="K995" s="2"/>
      <c r="L995" s="2"/>
      <c r="M995" s="2"/>
      <c r="N995" s="2"/>
      <c r="O995" s="2"/>
      <c r="Q995" s="1"/>
      <c r="R995" s="1"/>
      <c r="T995" s="1"/>
      <c r="U995" s="4"/>
      <c r="W995" s="5"/>
      <c r="X995" s="5"/>
      <c r="Z995" s="6"/>
      <c r="AA995" s="6"/>
    </row>
    <row r="996" spans="10:27" x14ac:dyDescent="0.25">
      <c r="J996" s="2"/>
      <c r="K996" s="2"/>
      <c r="L996" s="2"/>
      <c r="M996" s="2"/>
      <c r="N996" s="2"/>
      <c r="O996" s="2"/>
      <c r="Q996" s="1"/>
      <c r="R996" s="1"/>
      <c r="T996" s="1"/>
      <c r="U996" s="4"/>
      <c r="W996" s="5"/>
      <c r="X996" s="5"/>
      <c r="Z996" s="6"/>
      <c r="AA996" s="6"/>
    </row>
    <row r="997" spans="10:27" x14ac:dyDescent="0.25">
      <c r="J997" s="2"/>
      <c r="K997" s="2"/>
      <c r="L997" s="2"/>
      <c r="M997" s="2"/>
      <c r="N997" s="2"/>
      <c r="O997" s="2"/>
      <c r="Q997" s="1"/>
      <c r="R997" s="1"/>
      <c r="T997" s="1"/>
      <c r="U997" s="4"/>
      <c r="W997" s="5"/>
      <c r="X997" s="5"/>
      <c r="Z997" s="6"/>
      <c r="AA997" s="6"/>
    </row>
    <row r="998" spans="10:27" x14ac:dyDescent="0.25">
      <c r="J998" s="2"/>
      <c r="K998" s="2"/>
      <c r="L998" s="2"/>
      <c r="M998" s="2"/>
      <c r="N998" s="2"/>
      <c r="O998" s="2"/>
      <c r="Q998" s="1"/>
      <c r="R998" s="1"/>
      <c r="T998" s="1"/>
      <c r="U998" s="4"/>
      <c r="W998" s="5"/>
      <c r="X998" s="5"/>
      <c r="Z998" s="6"/>
      <c r="AA998" s="6"/>
    </row>
    <row r="999" spans="10:27" x14ac:dyDescent="0.25">
      <c r="J999" s="2"/>
      <c r="K999" s="2"/>
      <c r="L999" s="2"/>
      <c r="M999" s="2"/>
      <c r="N999" s="2"/>
      <c r="O999" s="2"/>
      <c r="Q999" s="1"/>
      <c r="R999" s="1"/>
      <c r="T999" s="1"/>
      <c r="U999" s="4"/>
      <c r="W999" s="5"/>
      <c r="X999" s="5"/>
      <c r="Z999" s="6"/>
      <c r="AA999" s="6"/>
    </row>
    <row r="1000" spans="10:27" x14ac:dyDescent="0.25">
      <c r="J1000" s="2"/>
      <c r="K1000" s="2"/>
      <c r="L1000" s="2"/>
      <c r="M1000" s="2"/>
      <c r="N1000" s="2"/>
      <c r="O1000" s="2"/>
      <c r="Q1000" s="1"/>
      <c r="R1000" s="1"/>
      <c r="T1000" s="1"/>
      <c r="U1000" s="4"/>
      <c r="W1000" s="5"/>
      <c r="X1000" s="5"/>
      <c r="Z1000" s="6"/>
      <c r="AA1000" s="6"/>
    </row>
    <row r="1001" spans="10:27" x14ac:dyDescent="0.25">
      <c r="J1001" s="2"/>
      <c r="K1001" s="2"/>
      <c r="L1001" s="2"/>
      <c r="M1001" s="2"/>
      <c r="N1001" s="2"/>
      <c r="O1001" s="2"/>
      <c r="Q1001" s="1"/>
      <c r="R1001" s="1"/>
      <c r="T1001" s="1"/>
      <c r="U1001" s="4"/>
      <c r="W1001" s="5"/>
      <c r="X1001" s="5"/>
      <c r="Z1001" s="6"/>
      <c r="AA1001" s="6"/>
    </row>
    <row r="1002" spans="10:27" x14ac:dyDescent="0.25">
      <c r="J1002" s="2"/>
      <c r="K1002" s="2"/>
      <c r="L1002" s="2"/>
      <c r="M1002" s="2"/>
      <c r="N1002" s="2"/>
      <c r="O1002" s="2"/>
      <c r="Q1002" s="1"/>
      <c r="R1002" s="1"/>
      <c r="T1002" s="1"/>
      <c r="U1002" s="4"/>
      <c r="W1002" s="5"/>
      <c r="X1002" s="5"/>
      <c r="Z1002" s="6"/>
      <c r="AA1002" s="6"/>
    </row>
    <row r="1003" spans="10:27" x14ac:dyDescent="0.25">
      <c r="J1003" s="2"/>
      <c r="K1003" s="2"/>
      <c r="L1003" s="2"/>
      <c r="M1003" s="2"/>
      <c r="N1003" s="2"/>
      <c r="O1003" s="2"/>
      <c r="Q1003" s="1"/>
      <c r="R1003" s="1"/>
      <c r="T1003" s="1"/>
      <c r="U1003" s="4"/>
      <c r="W1003" s="5"/>
      <c r="X1003" s="5"/>
      <c r="Z1003" s="6"/>
      <c r="AA1003" s="6"/>
    </row>
    <row r="1004" spans="10:27" x14ac:dyDescent="0.25">
      <c r="J1004" s="2"/>
      <c r="K1004" s="2"/>
      <c r="L1004" s="2"/>
      <c r="M1004" s="2"/>
      <c r="N1004" s="2"/>
      <c r="O1004" s="2"/>
      <c r="Q1004" s="1"/>
      <c r="R1004" s="1"/>
      <c r="T1004" s="1"/>
      <c r="U1004" s="4"/>
      <c r="W1004" s="5"/>
      <c r="X1004" s="5"/>
      <c r="Z1004" s="6"/>
      <c r="AA1004" s="6"/>
    </row>
    <row r="1005" spans="10:27" x14ac:dyDescent="0.25">
      <c r="J1005" s="2"/>
      <c r="K1005" s="2"/>
      <c r="L1005" s="2"/>
      <c r="M1005" s="2"/>
      <c r="N1005" s="2"/>
      <c r="O1005" s="2"/>
      <c r="Q1005" s="1"/>
      <c r="R1005" s="1"/>
      <c r="T1005" s="1"/>
      <c r="U1005" s="4"/>
      <c r="W1005" s="5"/>
      <c r="X1005" s="5"/>
      <c r="Z1005" s="6"/>
      <c r="AA1005" s="6"/>
    </row>
    <row r="1006" spans="10:27" x14ac:dyDescent="0.25">
      <c r="J1006" s="2"/>
      <c r="K1006" s="2"/>
      <c r="L1006" s="2"/>
      <c r="M1006" s="2"/>
      <c r="N1006" s="2"/>
      <c r="O1006" s="2"/>
      <c r="Q1006" s="1"/>
      <c r="R1006" s="1"/>
      <c r="T1006" s="1"/>
      <c r="U1006" s="4"/>
      <c r="W1006" s="5"/>
      <c r="X1006" s="5"/>
      <c r="Z1006" s="6"/>
      <c r="AA1006" s="6"/>
    </row>
    <row r="1007" spans="10:27" x14ac:dyDescent="0.25">
      <c r="J1007" s="2"/>
      <c r="K1007" s="2"/>
      <c r="L1007" s="2"/>
      <c r="M1007" s="2"/>
      <c r="N1007" s="2"/>
      <c r="O1007" s="2"/>
      <c r="Q1007" s="1"/>
      <c r="R1007" s="1"/>
      <c r="T1007" s="1"/>
      <c r="U1007" s="4"/>
      <c r="W1007" s="5"/>
      <c r="X1007" s="5"/>
      <c r="Z1007" s="6"/>
      <c r="AA1007" s="6"/>
    </row>
    <row r="1008" spans="10:27" x14ac:dyDescent="0.25">
      <c r="J1008" s="2"/>
      <c r="K1008" s="2"/>
      <c r="L1008" s="2"/>
      <c r="M1008" s="2"/>
      <c r="N1008" s="2"/>
      <c r="O1008" s="2"/>
      <c r="Q1008" s="1"/>
      <c r="R1008" s="1"/>
      <c r="T1008" s="1"/>
      <c r="U1008" s="4"/>
      <c r="W1008" s="5"/>
      <c r="X1008" s="5"/>
      <c r="Z1008" s="6"/>
      <c r="AA1008" s="6"/>
    </row>
    <row r="1009" spans="10:27" x14ac:dyDescent="0.25">
      <c r="J1009" s="2"/>
      <c r="K1009" s="2"/>
      <c r="L1009" s="2"/>
      <c r="M1009" s="2"/>
      <c r="N1009" s="2"/>
      <c r="O1009" s="2"/>
      <c r="Q1009" s="1"/>
      <c r="R1009" s="1"/>
      <c r="T1009" s="1"/>
      <c r="U1009" s="4"/>
      <c r="W1009" s="5"/>
      <c r="X1009" s="5"/>
      <c r="Z1009" s="6"/>
      <c r="AA1009" s="6"/>
    </row>
    <row r="1010" spans="10:27" x14ac:dyDescent="0.25">
      <c r="J1010" s="2"/>
      <c r="K1010" s="2"/>
      <c r="L1010" s="2"/>
      <c r="M1010" s="2"/>
      <c r="N1010" s="2"/>
      <c r="O1010" s="2"/>
      <c r="Q1010" s="1"/>
      <c r="R1010" s="1"/>
      <c r="T1010" s="1"/>
      <c r="U1010" s="4"/>
      <c r="W1010" s="5"/>
      <c r="X1010" s="5"/>
      <c r="Z1010" s="6"/>
      <c r="AA1010" s="6"/>
    </row>
    <row r="1011" spans="10:27" x14ac:dyDescent="0.25">
      <c r="J1011" s="2"/>
      <c r="K1011" s="2"/>
      <c r="L1011" s="2"/>
      <c r="M1011" s="2"/>
      <c r="N1011" s="2"/>
      <c r="O1011" s="2"/>
      <c r="Q1011" s="1"/>
      <c r="R1011" s="1"/>
      <c r="T1011" s="1"/>
      <c r="U1011" s="4"/>
      <c r="W1011" s="5"/>
      <c r="X1011" s="5"/>
      <c r="Z1011" s="6"/>
      <c r="AA1011" s="6"/>
    </row>
    <row r="1012" spans="10:27" x14ac:dyDescent="0.25">
      <c r="J1012" s="2"/>
      <c r="K1012" s="2"/>
      <c r="L1012" s="2"/>
      <c r="M1012" s="2"/>
      <c r="N1012" s="2"/>
      <c r="O1012" s="2"/>
      <c r="Q1012" s="1"/>
      <c r="R1012" s="1"/>
      <c r="T1012" s="1"/>
      <c r="U1012" s="4"/>
      <c r="W1012" s="5"/>
      <c r="X1012" s="5"/>
      <c r="Z1012" s="6"/>
      <c r="AA1012" s="6"/>
    </row>
    <row r="1013" spans="10:27" x14ac:dyDescent="0.25">
      <c r="J1013" s="2"/>
      <c r="K1013" s="2"/>
      <c r="L1013" s="2"/>
      <c r="M1013" s="2"/>
      <c r="N1013" s="2"/>
      <c r="O1013" s="2"/>
      <c r="Q1013" s="1"/>
      <c r="R1013" s="1"/>
      <c r="T1013" s="1"/>
      <c r="U1013" s="4"/>
      <c r="W1013" s="5"/>
      <c r="X1013" s="5"/>
      <c r="Z1013" s="6"/>
      <c r="AA1013" s="6"/>
    </row>
    <row r="1014" spans="10:27" x14ac:dyDescent="0.25">
      <c r="J1014" s="2"/>
      <c r="K1014" s="2"/>
      <c r="L1014" s="2"/>
      <c r="M1014" s="2"/>
      <c r="N1014" s="2"/>
      <c r="O1014" s="2"/>
      <c r="Q1014" s="1"/>
      <c r="R1014" s="1"/>
      <c r="T1014" s="1"/>
      <c r="U1014" s="4"/>
      <c r="W1014" s="5"/>
      <c r="X1014" s="5"/>
      <c r="Z1014" s="6"/>
      <c r="AA1014" s="6"/>
    </row>
    <row r="1015" spans="10:27" x14ac:dyDescent="0.25">
      <c r="J1015" s="2"/>
      <c r="K1015" s="2"/>
      <c r="L1015" s="2"/>
      <c r="M1015" s="2"/>
      <c r="N1015" s="2"/>
      <c r="O1015" s="2"/>
      <c r="Q1015" s="1"/>
      <c r="R1015" s="1"/>
      <c r="T1015" s="1"/>
      <c r="U1015" s="4"/>
      <c r="W1015" s="5"/>
      <c r="X1015" s="5"/>
      <c r="Z1015" s="6"/>
      <c r="AA1015" s="6"/>
    </row>
    <row r="1016" spans="10:27" x14ac:dyDescent="0.25">
      <c r="J1016" s="2"/>
      <c r="K1016" s="2"/>
      <c r="L1016" s="2"/>
      <c r="M1016" s="2"/>
      <c r="N1016" s="2"/>
      <c r="O1016" s="2"/>
      <c r="Q1016" s="1"/>
      <c r="R1016" s="1"/>
      <c r="T1016" s="1"/>
      <c r="U1016" s="4"/>
      <c r="W1016" s="5"/>
      <c r="X1016" s="5"/>
      <c r="Z1016" s="6"/>
      <c r="AA1016" s="6"/>
    </row>
    <row r="1017" spans="10:27" x14ac:dyDescent="0.25">
      <c r="J1017" s="2"/>
      <c r="K1017" s="2"/>
      <c r="L1017" s="2"/>
      <c r="M1017" s="2"/>
      <c r="N1017" s="2"/>
      <c r="O1017" s="2"/>
      <c r="Q1017" s="1"/>
      <c r="R1017" s="1"/>
      <c r="T1017" s="1"/>
      <c r="U1017" s="4"/>
      <c r="W1017" s="5"/>
      <c r="X1017" s="5"/>
      <c r="Z1017" s="6"/>
      <c r="AA1017" s="6"/>
    </row>
    <row r="1018" spans="10:27" x14ac:dyDescent="0.25">
      <c r="J1018" s="2"/>
      <c r="K1018" s="2"/>
      <c r="L1018" s="2"/>
      <c r="M1018" s="2"/>
      <c r="N1018" s="2"/>
      <c r="O1018" s="2"/>
      <c r="Q1018" s="1"/>
      <c r="R1018" s="1"/>
      <c r="T1018" s="1"/>
      <c r="U1018" s="4"/>
      <c r="W1018" s="5"/>
      <c r="X1018" s="5"/>
      <c r="Z1018" s="6"/>
      <c r="AA1018" s="6"/>
    </row>
    <row r="1019" spans="10:27" x14ac:dyDescent="0.25">
      <c r="J1019" s="2"/>
      <c r="K1019" s="2"/>
      <c r="L1019" s="2"/>
      <c r="M1019" s="2"/>
      <c r="N1019" s="2"/>
      <c r="O1019" s="2"/>
      <c r="Q1019" s="1"/>
      <c r="R1019" s="1"/>
      <c r="T1019" s="1"/>
      <c r="U1019" s="4"/>
      <c r="W1019" s="5"/>
      <c r="X1019" s="5"/>
      <c r="Z1019" s="6"/>
      <c r="AA1019" s="6"/>
    </row>
    <row r="1020" spans="10:27" x14ac:dyDescent="0.25">
      <c r="J1020" s="2"/>
      <c r="K1020" s="2"/>
      <c r="L1020" s="2"/>
      <c r="M1020" s="2"/>
      <c r="N1020" s="2"/>
      <c r="O1020" s="2"/>
      <c r="Q1020" s="1"/>
      <c r="R1020" s="1"/>
      <c r="T1020" s="1"/>
      <c r="U1020" s="4"/>
      <c r="W1020" s="5"/>
      <c r="X1020" s="5"/>
      <c r="Z1020" s="6"/>
      <c r="AA1020" s="6"/>
    </row>
    <row r="1021" spans="10:27" x14ac:dyDescent="0.25">
      <c r="J1021" s="2"/>
      <c r="K1021" s="2"/>
      <c r="L1021" s="2"/>
      <c r="M1021" s="2"/>
      <c r="N1021" s="2"/>
      <c r="O1021" s="2"/>
      <c r="Q1021" s="1"/>
      <c r="R1021" s="1"/>
      <c r="T1021" s="1"/>
      <c r="U1021" s="4"/>
      <c r="W1021" s="5"/>
      <c r="X1021" s="5"/>
      <c r="Z1021" s="6"/>
      <c r="AA1021" s="6"/>
    </row>
    <row r="1022" spans="10:27" x14ac:dyDescent="0.25">
      <c r="J1022" s="2"/>
      <c r="K1022" s="2"/>
      <c r="L1022" s="2"/>
      <c r="M1022" s="2"/>
      <c r="N1022" s="2"/>
      <c r="O1022" s="2"/>
      <c r="Q1022" s="1"/>
      <c r="R1022" s="1"/>
      <c r="T1022" s="1"/>
      <c r="U1022" s="4"/>
      <c r="W1022" s="5"/>
      <c r="X1022" s="5"/>
      <c r="Z1022" s="6"/>
      <c r="AA1022" s="6"/>
    </row>
    <row r="1023" spans="10:27" x14ac:dyDescent="0.25">
      <c r="J1023" s="2"/>
      <c r="K1023" s="2"/>
      <c r="L1023" s="2"/>
      <c r="M1023" s="2"/>
      <c r="N1023" s="2"/>
      <c r="O1023" s="2"/>
      <c r="Q1023" s="1"/>
      <c r="R1023" s="1"/>
      <c r="T1023" s="1"/>
      <c r="U1023" s="4"/>
      <c r="W1023" s="5"/>
      <c r="X1023" s="5"/>
      <c r="Z1023" s="6"/>
      <c r="AA1023" s="6"/>
    </row>
    <row r="1024" spans="10:27" x14ac:dyDescent="0.25">
      <c r="J1024" s="2"/>
      <c r="K1024" s="2"/>
      <c r="L1024" s="2"/>
      <c r="M1024" s="2"/>
      <c r="N1024" s="2"/>
      <c r="O1024" s="2"/>
      <c r="Q1024" s="1"/>
      <c r="R1024" s="1"/>
      <c r="T1024" s="1"/>
      <c r="U1024" s="4"/>
      <c r="W1024" s="5"/>
      <c r="X1024" s="5"/>
      <c r="Z1024" s="6"/>
      <c r="AA1024" s="6"/>
    </row>
    <row r="1025" spans="10:27" x14ac:dyDescent="0.25">
      <c r="J1025" s="2"/>
      <c r="K1025" s="2"/>
      <c r="L1025" s="2"/>
      <c r="M1025" s="2"/>
      <c r="N1025" s="2"/>
      <c r="O1025" s="2"/>
      <c r="Q1025" s="1"/>
      <c r="R1025" s="1"/>
      <c r="T1025" s="1"/>
      <c r="U1025" s="4"/>
      <c r="W1025" s="5"/>
      <c r="X1025" s="5"/>
      <c r="Z1025" s="6"/>
      <c r="AA1025" s="6"/>
    </row>
    <row r="1026" spans="10:27" x14ac:dyDescent="0.25">
      <c r="J1026" s="2"/>
      <c r="K1026" s="2"/>
      <c r="L1026" s="2"/>
      <c r="M1026" s="2"/>
      <c r="N1026" s="2"/>
      <c r="O1026" s="2"/>
      <c r="Q1026" s="1"/>
      <c r="R1026" s="1"/>
      <c r="T1026" s="1"/>
      <c r="U1026" s="4"/>
      <c r="W1026" s="5"/>
      <c r="X1026" s="5"/>
      <c r="Z1026" s="6"/>
      <c r="AA1026" s="6"/>
    </row>
    <row r="1027" spans="10:27" x14ac:dyDescent="0.25">
      <c r="J1027" s="2"/>
      <c r="K1027" s="2"/>
      <c r="L1027" s="2"/>
      <c r="M1027" s="2"/>
      <c r="N1027" s="2"/>
      <c r="O1027" s="2"/>
      <c r="Q1027" s="1"/>
      <c r="R1027" s="1"/>
      <c r="T1027" s="1"/>
      <c r="U1027" s="4"/>
      <c r="W1027" s="5"/>
      <c r="X1027" s="5"/>
      <c r="Z1027" s="6"/>
      <c r="AA1027" s="6"/>
    </row>
    <row r="1028" spans="10:27" x14ac:dyDescent="0.25">
      <c r="J1028" s="2"/>
      <c r="K1028" s="2"/>
      <c r="L1028" s="2"/>
      <c r="M1028" s="2"/>
      <c r="N1028" s="2"/>
      <c r="O1028" s="2"/>
      <c r="Q1028" s="1"/>
      <c r="R1028" s="1"/>
      <c r="T1028" s="1"/>
      <c r="U1028" s="4"/>
      <c r="W1028" s="5"/>
      <c r="X1028" s="5"/>
      <c r="Z1028" s="6"/>
      <c r="AA1028" s="6"/>
    </row>
    <row r="1029" spans="10:27" x14ac:dyDescent="0.25">
      <c r="J1029" s="2"/>
      <c r="K1029" s="2"/>
      <c r="L1029" s="2"/>
      <c r="M1029" s="2"/>
      <c r="N1029" s="2"/>
      <c r="O1029" s="2"/>
      <c r="Q1029" s="1"/>
      <c r="R1029" s="1"/>
      <c r="T1029" s="1"/>
      <c r="U1029" s="4"/>
      <c r="W1029" s="5"/>
      <c r="X1029" s="5"/>
      <c r="Z1029" s="6"/>
      <c r="AA1029" s="6"/>
    </row>
    <row r="1030" spans="10:27" x14ac:dyDescent="0.25">
      <c r="J1030" s="2"/>
      <c r="K1030" s="2"/>
      <c r="L1030" s="2"/>
      <c r="M1030" s="2"/>
      <c r="N1030" s="2"/>
      <c r="O1030" s="2"/>
      <c r="Q1030" s="1"/>
      <c r="R1030" s="1"/>
      <c r="T1030" s="1"/>
      <c r="U1030" s="4"/>
      <c r="W1030" s="5"/>
      <c r="X1030" s="5"/>
      <c r="Z1030" s="6"/>
      <c r="AA1030" s="6"/>
    </row>
    <row r="1031" spans="10:27" x14ac:dyDescent="0.25">
      <c r="J1031" s="2"/>
      <c r="K1031" s="2"/>
      <c r="L1031" s="2"/>
      <c r="M1031" s="2"/>
      <c r="N1031" s="2"/>
      <c r="O1031" s="2"/>
      <c r="Q1031" s="1"/>
      <c r="R1031" s="1"/>
      <c r="T1031" s="1"/>
      <c r="U1031" s="4"/>
      <c r="W1031" s="5"/>
      <c r="X1031" s="5"/>
      <c r="Z1031" s="6"/>
      <c r="AA1031" s="6"/>
    </row>
    <row r="1032" spans="10:27" x14ac:dyDescent="0.25">
      <c r="J1032" s="2"/>
      <c r="K1032" s="2"/>
      <c r="L1032" s="2"/>
      <c r="M1032" s="2"/>
      <c r="N1032" s="2"/>
      <c r="O1032" s="2"/>
      <c r="Q1032" s="1"/>
      <c r="R1032" s="1"/>
      <c r="T1032" s="1"/>
      <c r="U1032" s="4"/>
      <c r="W1032" s="5"/>
      <c r="X1032" s="5"/>
      <c r="Z1032" s="6"/>
      <c r="AA1032" s="6"/>
    </row>
    <row r="1033" spans="10:27" x14ac:dyDescent="0.25">
      <c r="J1033" s="2"/>
      <c r="K1033" s="2"/>
      <c r="L1033" s="2"/>
      <c r="M1033" s="2"/>
      <c r="N1033" s="2"/>
      <c r="O1033" s="2"/>
      <c r="Q1033" s="1"/>
      <c r="R1033" s="1"/>
      <c r="T1033" s="1"/>
      <c r="U1033" s="4"/>
      <c r="W1033" s="5"/>
      <c r="X1033" s="5"/>
      <c r="Z1033" s="6"/>
      <c r="AA1033" s="6"/>
    </row>
    <row r="1034" spans="10:27" x14ac:dyDescent="0.25">
      <c r="J1034" s="2"/>
      <c r="K1034" s="2"/>
      <c r="L1034" s="2"/>
      <c r="M1034" s="2"/>
      <c r="N1034" s="2"/>
      <c r="O1034" s="2"/>
      <c r="Q1034" s="1"/>
      <c r="R1034" s="1"/>
      <c r="T1034" s="1"/>
      <c r="U1034" s="4"/>
      <c r="W1034" s="5"/>
      <c r="X1034" s="5"/>
      <c r="Z1034" s="6"/>
      <c r="AA1034" s="6"/>
    </row>
    <row r="1035" spans="10:27" x14ac:dyDescent="0.25">
      <c r="J1035" s="2"/>
      <c r="K1035" s="2"/>
      <c r="L1035" s="2"/>
      <c r="M1035" s="2"/>
      <c r="N1035" s="2"/>
      <c r="O1035" s="2"/>
      <c r="Q1035" s="1"/>
      <c r="R1035" s="1"/>
      <c r="T1035" s="1"/>
      <c r="U1035" s="4"/>
      <c r="W1035" s="5"/>
      <c r="X1035" s="5"/>
      <c r="Z1035" s="6"/>
      <c r="AA1035" s="6"/>
    </row>
    <row r="1036" spans="10:27" x14ac:dyDescent="0.25">
      <c r="J1036" s="2"/>
      <c r="K1036" s="2"/>
      <c r="L1036" s="2"/>
      <c r="M1036" s="2"/>
      <c r="N1036" s="2"/>
      <c r="O1036" s="2"/>
      <c r="Q1036" s="1"/>
      <c r="R1036" s="1"/>
      <c r="T1036" s="1"/>
      <c r="U1036" s="4"/>
      <c r="W1036" s="5"/>
      <c r="X1036" s="5"/>
      <c r="Z1036" s="6"/>
      <c r="AA1036" s="6"/>
    </row>
    <row r="1037" spans="10:27" x14ac:dyDescent="0.25">
      <c r="J1037" s="2"/>
      <c r="K1037" s="2"/>
      <c r="L1037" s="2"/>
      <c r="M1037" s="2"/>
      <c r="N1037" s="2"/>
      <c r="O1037" s="2"/>
      <c r="Q1037" s="1"/>
      <c r="R1037" s="1"/>
      <c r="T1037" s="1"/>
      <c r="U1037" s="4"/>
      <c r="W1037" s="5"/>
      <c r="X1037" s="5"/>
      <c r="Z1037" s="6"/>
      <c r="AA1037" s="6"/>
    </row>
    <row r="1038" spans="10:27" x14ac:dyDescent="0.25">
      <c r="J1038" s="2"/>
      <c r="K1038" s="2"/>
      <c r="L1038" s="2"/>
      <c r="M1038" s="2"/>
      <c r="N1038" s="2"/>
      <c r="O1038" s="2"/>
      <c r="Q1038" s="1"/>
      <c r="R1038" s="1"/>
      <c r="T1038" s="1"/>
      <c r="U1038" s="4"/>
      <c r="W1038" s="5"/>
      <c r="X1038" s="5"/>
      <c r="Z1038" s="6"/>
      <c r="AA1038" s="6"/>
    </row>
    <row r="1039" spans="10:27" x14ac:dyDescent="0.25">
      <c r="J1039" s="2"/>
      <c r="K1039" s="2"/>
      <c r="L1039" s="2"/>
      <c r="M1039" s="2"/>
      <c r="N1039" s="2"/>
      <c r="O1039" s="2"/>
      <c r="Q1039" s="1"/>
      <c r="R1039" s="1"/>
      <c r="T1039" s="1"/>
      <c r="U1039" s="4"/>
      <c r="W1039" s="5"/>
      <c r="X1039" s="5"/>
      <c r="Z1039" s="6"/>
      <c r="AA1039" s="6"/>
    </row>
    <row r="1040" spans="10:27" x14ac:dyDescent="0.25">
      <c r="J1040" s="2"/>
      <c r="K1040" s="2"/>
      <c r="L1040" s="2"/>
      <c r="M1040" s="2"/>
      <c r="N1040" s="2"/>
      <c r="O1040" s="2"/>
      <c r="Q1040" s="1"/>
      <c r="R1040" s="1"/>
      <c r="T1040" s="1"/>
      <c r="U1040" s="4"/>
      <c r="W1040" s="5"/>
      <c r="X1040" s="5"/>
      <c r="Z1040" s="6"/>
      <c r="AA1040" s="6"/>
    </row>
    <row r="1041" spans="10:27" x14ac:dyDescent="0.25">
      <c r="J1041" s="2"/>
      <c r="K1041" s="2"/>
      <c r="L1041" s="2"/>
      <c r="M1041" s="2"/>
      <c r="N1041" s="2"/>
      <c r="O1041" s="2"/>
      <c r="Q1041" s="1"/>
      <c r="R1041" s="1"/>
      <c r="T1041" s="1"/>
      <c r="U1041" s="4"/>
      <c r="W1041" s="5"/>
      <c r="X1041" s="5"/>
      <c r="Z1041" s="6"/>
      <c r="AA1041" s="6"/>
    </row>
    <row r="1042" spans="10:27" x14ac:dyDescent="0.25">
      <c r="J1042" s="2"/>
      <c r="K1042" s="2"/>
      <c r="L1042" s="2"/>
      <c r="M1042" s="2"/>
      <c r="N1042" s="2"/>
      <c r="O1042" s="2"/>
      <c r="Q1042" s="1"/>
      <c r="R1042" s="1"/>
      <c r="T1042" s="1"/>
      <c r="U1042" s="4"/>
      <c r="W1042" s="5"/>
      <c r="X1042" s="5"/>
      <c r="Z1042" s="6"/>
      <c r="AA1042" s="6"/>
    </row>
    <row r="1043" spans="10:27" x14ac:dyDescent="0.25">
      <c r="J1043" s="2"/>
      <c r="K1043" s="2"/>
      <c r="L1043" s="2"/>
      <c r="M1043" s="2"/>
      <c r="N1043" s="2"/>
      <c r="O1043" s="2"/>
      <c r="Q1043" s="1"/>
      <c r="R1043" s="1"/>
      <c r="T1043" s="1"/>
      <c r="U1043" s="4"/>
      <c r="W1043" s="5"/>
      <c r="X1043" s="5"/>
      <c r="Z1043" s="6"/>
      <c r="AA1043" s="6"/>
    </row>
    <row r="1044" spans="10:27" x14ac:dyDescent="0.25">
      <c r="J1044" s="2"/>
      <c r="K1044" s="2"/>
      <c r="L1044" s="2"/>
      <c r="M1044" s="2"/>
      <c r="N1044" s="2"/>
      <c r="O1044" s="2"/>
      <c r="Q1044" s="1"/>
      <c r="R1044" s="1"/>
      <c r="T1044" s="1"/>
      <c r="U1044" s="4"/>
      <c r="W1044" s="5"/>
      <c r="X1044" s="5"/>
      <c r="Z1044" s="6"/>
      <c r="AA1044" s="6"/>
    </row>
    <row r="1045" spans="10:27" x14ac:dyDescent="0.25">
      <c r="J1045" s="2"/>
      <c r="K1045" s="2"/>
      <c r="L1045" s="2"/>
      <c r="M1045" s="2"/>
      <c r="N1045" s="2"/>
      <c r="O1045" s="2"/>
      <c r="Q1045" s="1"/>
      <c r="R1045" s="1"/>
      <c r="T1045" s="1"/>
      <c r="U1045" s="4"/>
      <c r="W1045" s="5"/>
      <c r="X1045" s="5"/>
      <c r="Z1045" s="6"/>
      <c r="AA1045" s="6"/>
    </row>
    <row r="1046" spans="10:27" x14ac:dyDescent="0.25">
      <c r="J1046" s="2"/>
      <c r="K1046" s="2"/>
      <c r="L1046" s="2"/>
      <c r="M1046" s="2"/>
      <c r="N1046" s="2"/>
      <c r="O1046" s="2"/>
      <c r="Q1046" s="1"/>
      <c r="R1046" s="1"/>
      <c r="T1046" s="1"/>
      <c r="U1046" s="4"/>
      <c r="W1046" s="5"/>
      <c r="X1046" s="5"/>
      <c r="Z1046" s="6"/>
      <c r="AA1046" s="6"/>
    </row>
    <row r="1047" spans="10:27" x14ac:dyDescent="0.25">
      <c r="J1047" s="2"/>
      <c r="K1047" s="2"/>
      <c r="L1047" s="2"/>
      <c r="M1047" s="2"/>
      <c r="N1047" s="2"/>
      <c r="O1047" s="2"/>
      <c r="Q1047" s="1"/>
      <c r="R1047" s="1"/>
      <c r="T1047" s="1"/>
      <c r="U1047" s="4"/>
      <c r="W1047" s="5"/>
      <c r="X1047" s="5"/>
      <c r="Z1047" s="6"/>
      <c r="AA1047" s="6"/>
    </row>
    <row r="1048" spans="10:27" x14ac:dyDescent="0.25">
      <c r="J1048" s="2"/>
      <c r="K1048" s="2"/>
      <c r="L1048" s="2"/>
      <c r="M1048" s="2"/>
      <c r="N1048" s="2"/>
      <c r="O1048" s="2"/>
      <c r="Q1048" s="1"/>
      <c r="R1048" s="1"/>
      <c r="T1048" s="1"/>
      <c r="U1048" s="4"/>
      <c r="W1048" s="5"/>
      <c r="X1048" s="5"/>
      <c r="Z1048" s="6"/>
      <c r="AA1048" s="6"/>
    </row>
    <row r="1049" spans="10:27" x14ac:dyDescent="0.25">
      <c r="J1049" s="2"/>
      <c r="K1049" s="2"/>
      <c r="L1049" s="2"/>
      <c r="M1049" s="2"/>
      <c r="N1049" s="2"/>
      <c r="O1049" s="2"/>
      <c r="Q1049" s="1"/>
      <c r="R1049" s="1"/>
      <c r="T1049" s="1"/>
      <c r="U1049" s="4"/>
      <c r="W1049" s="5"/>
      <c r="X1049" s="5"/>
      <c r="Z1049" s="6"/>
      <c r="AA1049" s="6"/>
    </row>
    <row r="1050" spans="10:27" x14ac:dyDescent="0.25">
      <c r="J1050" s="2"/>
      <c r="K1050" s="2"/>
      <c r="L1050" s="2"/>
      <c r="M1050" s="2"/>
      <c r="N1050" s="2"/>
      <c r="O1050" s="2"/>
      <c r="Q1050" s="1"/>
      <c r="R1050" s="1"/>
      <c r="T1050" s="1"/>
      <c r="U1050" s="4"/>
      <c r="W1050" s="5"/>
      <c r="X1050" s="5"/>
      <c r="Z1050" s="6"/>
      <c r="AA1050" s="6"/>
    </row>
    <row r="1051" spans="10:27" x14ac:dyDescent="0.25">
      <c r="J1051" s="2"/>
      <c r="K1051" s="2"/>
      <c r="L1051" s="2"/>
      <c r="M1051" s="2"/>
      <c r="N1051" s="2"/>
      <c r="O1051" s="2"/>
      <c r="Q1051" s="1"/>
      <c r="R1051" s="1"/>
      <c r="T1051" s="1"/>
      <c r="U1051" s="4"/>
      <c r="W1051" s="5"/>
      <c r="X1051" s="5"/>
      <c r="Z1051" s="6"/>
      <c r="AA1051" s="6"/>
    </row>
    <row r="1052" spans="10:27" x14ac:dyDescent="0.25">
      <c r="J1052" s="2"/>
      <c r="K1052" s="2"/>
      <c r="L1052" s="2"/>
      <c r="M1052" s="2"/>
      <c r="N1052" s="2"/>
      <c r="O1052" s="2"/>
      <c r="Q1052" s="1"/>
      <c r="R1052" s="1"/>
      <c r="T1052" s="1"/>
      <c r="U1052" s="4"/>
      <c r="W1052" s="5"/>
      <c r="X1052" s="5"/>
      <c r="Z1052" s="6"/>
      <c r="AA1052" s="6"/>
    </row>
    <row r="1053" spans="10:27" x14ac:dyDescent="0.25">
      <c r="J1053" s="2"/>
      <c r="K1053" s="2"/>
      <c r="L1053" s="2"/>
      <c r="M1053" s="2"/>
      <c r="N1053" s="2"/>
      <c r="O1053" s="2"/>
      <c r="Q1053" s="1"/>
      <c r="R1053" s="1"/>
      <c r="T1053" s="1"/>
      <c r="U1053" s="4"/>
      <c r="W1053" s="5"/>
      <c r="X1053" s="5"/>
      <c r="Z1053" s="6"/>
      <c r="AA1053" s="6"/>
    </row>
    <row r="1054" spans="10:27" x14ac:dyDescent="0.25">
      <c r="J1054" s="2"/>
      <c r="K1054" s="2"/>
      <c r="L1054" s="2"/>
      <c r="M1054" s="2"/>
      <c r="N1054" s="2"/>
      <c r="O1054" s="2"/>
      <c r="Q1054" s="1"/>
      <c r="R1054" s="1"/>
      <c r="T1054" s="1"/>
      <c r="U1054" s="4"/>
      <c r="W1054" s="5"/>
      <c r="X1054" s="5"/>
      <c r="Z1054" s="6"/>
      <c r="AA1054" s="6"/>
    </row>
    <row r="1055" spans="10:27" x14ac:dyDescent="0.25">
      <c r="J1055" s="2"/>
      <c r="K1055" s="2"/>
      <c r="L1055" s="2"/>
      <c r="M1055" s="2"/>
      <c r="N1055" s="2"/>
      <c r="O1055" s="2"/>
      <c r="Q1055" s="1"/>
      <c r="R1055" s="1"/>
      <c r="T1055" s="1"/>
      <c r="U1055" s="4"/>
      <c r="W1055" s="5"/>
      <c r="X1055" s="5"/>
      <c r="Z1055" s="6"/>
      <c r="AA1055" s="6"/>
    </row>
    <row r="1056" spans="10:27" x14ac:dyDescent="0.25">
      <c r="J1056" s="2"/>
      <c r="K1056" s="2"/>
      <c r="L1056" s="2"/>
      <c r="M1056" s="2"/>
      <c r="N1056" s="2"/>
      <c r="O1056" s="2"/>
      <c r="Q1056" s="1"/>
      <c r="R1056" s="1"/>
      <c r="T1056" s="1"/>
      <c r="U1056" s="4"/>
      <c r="W1056" s="5"/>
      <c r="X1056" s="5"/>
      <c r="Z1056" s="6"/>
      <c r="AA1056" s="6"/>
    </row>
    <row r="1057" spans="10:27" x14ac:dyDescent="0.25">
      <c r="J1057" s="2"/>
      <c r="K1057" s="2"/>
      <c r="L1057" s="2"/>
      <c r="M1057" s="2"/>
      <c r="N1057" s="2"/>
      <c r="O1057" s="2"/>
      <c r="Q1057" s="1"/>
      <c r="R1057" s="1"/>
      <c r="T1057" s="1"/>
      <c r="U1057" s="4"/>
      <c r="W1057" s="5"/>
      <c r="X1057" s="5"/>
      <c r="Z1057" s="6"/>
      <c r="AA1057" s="6"/>
    </row>
    <row r="1058" spans="10:27" x14ac:dyDescent="0.25">
      <c r="J1058" s="2"/>
      <c r="K1058" s="2"/>
      <c r="L1058" s="2"/>
      <c r="M1058" s="2"/>
      <c r="N1058" s="2"/>
      <c r="O1058" s="2"/>
      <c r="Q1058" s="1"/>
      <c r="R1058" s="1"/>
      <c r="T1058" s="1"/>
      <c r="U1058" s="4"/>
      <c r="W1058" s="5"/>
      <c r="X1058" s="5"/>
      <c r="Z1058" s="6"/>
      <c r="AA1058" s="6"/>
    </row>
    <row r="1059" spans="10:27" x14ac:dyDescent="0.25">
      <c r="J1059" s="2"/>
      <c r="K1059" s="2"/>
      <c r="L1059" s="2"/>
      <c r="M1059" s="2"/>
      <c r="N1059" s="2"/>
      <c r="O1059" s="2"/>
      <c r="Q1059" s="1"/>
      <c r="R1059" s="1"/>
      <c r="T1059" s="1"/>
      <c r="U1059" s="4"/>
      <c r="W1059" s="5"/>
      <c r="X1059" s="5"/>
      <c r="Z1059" s="6"/>
      <c r="AA1059" s="6"/>
    </row>
    <row r="1060" spans="10:27" x14ac:dyDescent="0.25">
      <c r="J1060" s="2"/>
      <c r="K1060" s="2"/>
      <c r="L1060" s="2"/>
      <c r="M1060" s="2"/>
      <c r="N1060" s="2"/>
      <c r="O1060" s="2"/>
      <c r="Q1060" s="1"/>
      <c r="R1060" s="1"/>
      <c r="T1060" s="1"/>
      <c r="U1060" s="4"/>
      <c r="W1060" s="5"/>
      <c r="X1060" s="5"/>
      <c r="Z1060" s="6"/>
      <c r="AA1060" s="6"/>
    </row>
    <row r="1061" spans="10:27" x14ac:dyDescent="0.25">
      <c r="J1061" s="2"/>
      <c r="K1061" s="2"/>
      <c r="L1061" s="2"/>
      <c r="M1061" s="2"/>
      <c r="N1061" s="2"/>
      <c r="O1061" s="2"/>
      <c r="Q1061" s="1"/>
      <c r="R1061" s="1"/>
      <c r="T1061" s="1"/>
      <c r="U1061" s="4"/>
      <c r="W1061" s="5"/>
      <c r="X1061" s="5"/>
      <c r="Z1061" s="6"/>
      <c r="AA1061" s="6"/>
    </row>
    <row r="1062" spans="10:27" x14ac:dyDescent="0.25">
      <c r="J1062" s="2"/>
      <c r="K1062" s="2"/>
      <c r="L1062" s="2"/>
      <c r="M1062" s="2"/>
      <c r="N1062" s="2"/>
      <c r="O1062" s="2"/>
      <c r="Q1062" s="1"/>
      <c r="R1062" s="1"/>
      <c r="T1062" s="1"/>
      <c r="U1062" s="4"/>
      <c r="W1062" s="5"/>
      <c r="X1062" s="5"/>
      <c r="Z1062" s="6"/>
      <c r="AA1062" s="6"/>
    </row>
    <row r="1063" spans="10:27" x14ac:dyDescent="0.25">
      <c r="J1063" s="2"/>
      <c r="K1063" s="2"/>
      <c r="L1063" s="2"/>
      <c r="M1063" s="2"/>
      <c r="N1063" s="2"/>
      <c r="O1063" s="2"/>
      <c r="Q1063" s="1"/>
      <c r="R1063" s="1"/>
      <c r="T1063" s="1"/>
      <c r="U1063" s="4"/>
      <c r="W1063" s="5"/>
      <c r="X1063" s="5"/>
      <c r="Z1063" s="6"/>
      <c r="AA1063" s="6"/>
    </row>
    <row r="1064" spans="10:27" x14ac:dyDescent="0.25">
      <c r="J1064" s="2"/>
      <c r="K1064" s="2"/>
      <c r="L1064" s="2"/>
      <c r="M1064" s="2"/>
      <c r="N1064" s="2"/>
      <c r="O1064" s="2"/>
      <c r="Q1064" s="1"/>
      <c r="R1064" s="1"/>
      <c r="T1064" s="1"/>
      <c r="U1064" s="4"/>
      <c r="W1064" s="5"/>
      <c r="X1064" s="5"/>
      <c r="Z1064" s="6"/>
      <c r="AA1064" s="6"/>
    </row>
    <row r="1065" spans="10:27" x14ac:dyDescent="0.25">
      <c r="J1065" s="2"/>
      <c r="K1065" s="2"/>
      <c r="L1065" s="2"/>
      <c r="M1065" s="2"/>
      <c r="N1065" s="2"/>
      <c r="O1065" s="2"/>
      <c r="Q1065" s="1"/>
      <c r="R1065" s="1"/>
      <c r="T1065" s="1"/>
      <c r="U1065" s="4"/>
      <c r="W1065" s="5"/>
      <c r="X1065" s="5"/>
      <c r="Z1065" s="6"/>
      <c r="AA1065" s="6"/>
    </row>
    <row r="1066" spans="10:27" x14ac:dyDescent="0.25">
      <c r="J1066" s="2"/>
      <c r="K1066" s="2"/>
      <c r="L1066" s="2"/>
      <c r="M1066" s="2"/>
      <c r="N1066" s="2"/>
      <c r="O1066" s="2"/>
      <c r="Q1066" s="1"/>
      <c r="R1066" s="1"/>
      <c r="T1066" s="1"/>
      <c r="U1066" s="4"/>
      <c r="W1066" s="5"/>
      <c r="X1066" s="5"/>
      <c r="Z1066" s="6"/>
      <c r="AA1066" s="6"/>
    </row>
    <row r="1067" spans="10:27" x14ac:dyDescent="0.25">
      <c r="J1067" s="2"/>
      <c r="K1067" s="2"/>
      <c r="L1067" s="2"/>
      <c r="M1067" s="2"/>
      <c r="N1067" s="2"/>
      <c r="O1067" s="2"/>
      <c r="Q1067" s="1"/>
      <c r="R1067" s="1"/>
      <c r="T1067" s="1"/>
      <c r="U1067" s="4"/>
      <c r="W1067" s="5"/>
      <c r="X1067" s="5"/>
      <c r="Z1067" s="6"/>
      <c r="AA1067" s="6"/>
    </row>
    <row r="1068" spans="10:27" x14ac:dyDescent="0.25">
      <c r="J1068" s="2"/>
      <c r="K1068" s="2"/>
      <c r="L1068" s="2"/>
      <c r="M1068" s="2"/>
      <c r="N1068" s="2"/>
      <c r="O1068" s="2"/>
      <c r="Q1068" s="1"/>
      <c r="R1068" s="1"/>
      <c r="T1068" s="1"/>
      <c r="U1068" s="4"/>
      <c r="W1068" s="5"/>
      <c r="X1068" s="5"/>
      <c r="Z1068" s="6"/>
      <c r="AA1068" s="6"/>
    </row>
    <row r="1069" spans="10:27" x14ac:dyDescent="0.25">
      <c r="J1069" s="2"/>
      <c r="K1069" s="2"/>
      <c r="L1069" s="2"/>
      <c r="M1069" s="2"/>
      <c r="N1069" s="2"/>
      <c r="O1069" s="2"/>
      <c r="Q1069" s="1"/>
      <c r="R1069" s="1"/>
      <c r="T1069" s="1"/>
      <c r="U1069" s="4"/>
      <c r="W1069" s="5"/>
      <c r="X1069" s="5"/>
      <c r="Z1069" s="6"/>
      <c r="AA1069" s="6"/>
    </row>
    <row r="1070" spans="10:27" x14ac:dyDescent="0.25">
      <c r="J1070" s="2"/>
      <c r="K1070" s="2"/>
      <c r="L1070" s="2"/>
      <c r="M1070" s="2"/>
      <c r="N1070" s="2"/>
      <c r="O1070" s="2"/>
      <c r="Q1070" s="1"/>
      <c r="R1070" s="1"/>
      <c r="T1070" s="1"/>
      <c r="U1070" s="4"/>
      <c r="W1070" s="5"/>
      <c r="X1070" s="5"/>
      <c r="Z1070" s="6"/>
      <c r="AA1070" s="6"/>
    </row>
    <row r="1071" spans="10:27" x14ac:dyDescent="0.25">
      <c r="J1071" s="2"/>
      <c r="K1071" s="2"/>
      <c r="L1071" s="2"/>
      <c r="M1071" s="2"/>
      <c r="N1071" s="2"/>
      <c r="O1071" s="2"/>
      <c r="Q1071" s="1"/>
      <c r="R1071" s="1"/>
      <c r="T1071" s="1"/>
      <c r="U1071" s="4"/>
      <c r="W1071" s="5"/>
      <c r="X1071" s="5"/>
      <c r="Z1071" s="6"/>
      <c r="AA1071" s="6"/>
    </row>
    <row r="1072" spans="10:27" x14ac:dyDescent="0.25">
      <c r="J1072" s="2"/>
      <c r="K1072" s="2"/>
      <c r="L1072" s="2"/>
      <c r="M1072" s="2"/>
      <c r="N1072" s="2"/>
      <c r="O1072" s="2"/>
      <c r="Q1072" s="1"/>
      <c r="R1072" s="1"/>
      <c r="T1072" s="1"/>
      <c r="U1072" s="4"/>
      <c r="W1072" s="5"/>
      <c r="X1072" s="5"/>
      <c r="Z1072" s="6"/>
      <c r="AA1072" s="6"/>
    </row>
    <row r="1073" spans="10:27" x14ac:dyDescent="0.25">
      <c r="J1073" s="2"/>
      <c r="K1073" s="2"/>
      <c r="L1073" s="2"/>
      <c r="M1073" s="2"/>
      <c r="N1073" s="2"/>
      <c r="O1073" s="2"/>
      <c r="Q1073" s="1"/>
      <c r="R1073" s="1"/>
      <c r="T1073" s="1"/>
      <c r="U1073" s="4"/>
      <c r="W1073" s="5"/>
      <c r="X1073" s="5"/>
      <c r="Z1073" s="6"/>
      <c r="AA1073" s="6"/>
    </row>
    <row r="1074" spans="10:27" x14ac:dyDescent="0.25">
      <c r="J1074" s="2"/>
      <c r="K1074" s="2"/>
      <c r="L1074" s="2"/>
      <c r="M1074" s="2"/>
      <c r="N1074" s="2"/>
      <c r="O1074" s="2"/>
      <c r="Q1074" s="1"/>
      <c r="R1074" s="1"/>
      <c r="T1074" s="1"/>
      <c r="U1074" s="4"/>
      <c r="W1074" s="5"/>
      <c r="X1074" s="5"/>
      <c r="Z1074" s="6"/>
      <c r="AA1074" s="6"/>
    </row>
    <row r="1075" spans="10:27" x14ac:dyDescent="0.25">
      <c r="J1075" s="2"/>
      <c r="K1075" s="2"/>
      <c r="L1075" s="2"/>
      <c r="M1075" s="2"/>
      <c r="N1075" s="2"/>
      <c r="O1075" s="2"/>
      <c r="Q1075" s="1"/>
      <c r="R1075" s="1"/>
      <c r="T1075" s="1"/>
      <c r="U1075" s="4"/>
      <c r="W1075" s="5"/>
      <c r="X1075" s="5"/>
      <c r="Z1075" s="6"/>
      <c r="AA1075" s="6"/>
    </row>
    <row r="1076" spans="10:27" x14ac:dyDescent="0.25">
      <c r="J1076" s="2"/>
      <c r="K1076" s="2"/>
      <c r="L1076" s="2"/>
      <c r="M1076" s="2"/>
      <c r="N1076" s="2"/>
      <c r="O1076" s="2"/>
      <c r="Q1076" s="1"/>
      <c r="R1076" s="1"/>
      <c r="T1076" s="1"/>
      <c r="U1076" s="4"/>
      <c r="W1076" s="5"/>
      <c r="X1076" s="5"/>
      <c r="Z1076" s="6"/>
      <c r="AA1076" s="6"/>
    </row>
    <row r="1077" spans="10:27" x14ac:dyDescent="0.25">
      <c r="J1077" s="2"/>
      <c r="K1077" s="2"/>
      <c r="L1077" s="2"/>
      <c r="M1077" s="2"/>
      <c r="N1077" s="2"/>
      <c r="O1077" s="2"/>
      <c r="Q1077" s="1"/>
      <c r="R1077" s="1"/>
      <c r="T1077" s="1"/>
      <c r="U1077" s="4"/>
      <c r="W1077" s="5"/>
      <c r="X1077" s="5"/>
      <c r="Z1077" s="6"/>
      <c r="AA1077" s="6"/>
    </row>
    <row r="1078" spans="10:27" x14ac:dyDescent="0.25">
      <c r="J1078" s="2"/>
      <c r="K1078" s="2"/>
      <c r="L1078" s="2"/>
      <c r="M1078" s="2"/>
      <c r="N1078" s="2"/>
      <c r="O1078" s="2"/>
      <c r="Q1078" s="1"/>
      <c r="R1078" s="1"/>
      <c r="T1078" s="1"/>
      <c r="U1078" s="4"/>
      <c r="W1078" s="5"/>
      <c r="X1078" s="5"/>
      <c r="Z1078" s="6"/>
      <c r="AA1078" s="6"/>
    </row>
    <row r="1079" spans="10:27" x14ac:dyDescent="0.25">
      <c r="J1079" s="2"/>
      <c r="K1079" s="2"/>
      <c r="L1079" s="2"/>
      <c r="M1079" s="2"/>
      <c r="N1079" s="2"/>
      <c r="O1079" s="2"/>
      <c r="Q1079" s="1"/>
      <c r="R1079" s="1"/>
      <c r="T1079" s="1"/>
      <c r="U1079" s="4"/>
      <c r="W1079" s="5"/>
      <c r="X1079" s="5"/>
      <c r="Z1079" s="6"/>
      <c r="AA1079" s="6"/>
    </row>
    <row r="1080" spans="10:27" x14ac:dyDescent="0.25">
      <c r="J1080" s="2"/>
      <c r="K1080" s="2"/>
      <c r="L1080" s="2"/>
      <c r="M1080" s="2"/>
      <c r="N1080" s="2"/>
      <c r="O1080" s="2"/>
      <c r="Q1080" s="1"/>
      <c r="R1080" s="1"/>
      <c r="T1080" s="1"/>
      <c r="U1080" s="4"/>
      <c r="W1080" s="5"/>
      <c r="X1080" s="5"/>
      <c r="Z1080" s="6"/>
      <c r="AA1080" s="6"/>
    </row>
    <row r="1081" spans="10:27" x14ac:dyDescent="0.25">
      <c r="J1081" s="2"/>
      <c r="K1081" s="2"/>
      <c r="L1081" s="2"/>
      <c r="M1081" s="2"/>
      <c r="N1081" s="2"/>
      <c r="O1081" s="2"/>
      <c r="Q1081" s="1"/>
      <c r="R1081" s="1"/>
      <c r="T1081" s="1"/>
      <c r="U1081" s="4"/>
      <c r="W1081" s="5"/>
      <c r="X1081" s="5"/>
      <c r="Z1081" s="6"/>
      <c r="AA1081" s="6"/>
    </row>
    <row r="1082" spans="10:27" x14ac:dyDescent="0.25">
      <c r="J1082" s="2"/>
      <c r="K1082" s="2"/>
      <c r="L1082" s="2"/>
      <c r="M1082" s="2"/>
      <c r="N1082" s="2"/>
      <c r="O1082" s="2"/>
      <c r="Q1082" s="1"/>
      <c r="R1082" s="1"/>
      <c r="T1082" s="1"/>
      <c r="U1082" s="4"/>
      <c r="W1082" s="5"/>
      <c r="X1082" s="5"/>
      <c r="Z1082" s="6"/>
      <c r="AA1082" s="6"/>
    </row>
    <row r="1083" spans="10:27" x14ac:dyDescent="0.25">
      <c r="J1083" s="2"/>
      <c r="K1083" s="2"/>
      <c r="L1083" s="2"/>
      <c r="M1083" s="2"/>
      <c r="N1083" s="2"/>
      <c r="O1083" s="2"/>
      <c r="Q1083" s="1"/>
      <c r="R1083" s="1"/>
      <c r="T1083" s="1"/>
      <c r="U1083" s="4"/>
      <c r="W1083" s="5"/>
      <c r="X1083" s="5"/>
      <c r="Z1083" s="6"/>
      <c r="AA1083" s="6"/>
    </row>
    <row r="1084" spans="10:27" x14ac:dyDescent="0.25">
      <c r="J1084" s="2"/>
      <c r="K1084" s="2"/>
      <c r="L1084" s="2"/>
      <c r="M1084" s="2"/>
      <c r="N1084" s="2"/>
      <c r="O1084" s="2"/>
      <c r="Q1084" s="1"/>
      <c r="R1084" s="1"/>
      <c r="T1084" s="1"/>
      <c r="U1084" s="4"/>
      <c r="W1084" s="5"/>
      <c r="X1084" s="5"/>
      <c r="Z1084" s="6"/>
      <c r="AA1084" s="6"/>
    </row>
    <row r="1085" spans="10:27" x14ac:dyDescent="0.25">
      <c r="J1085" s="2"/>
      <c r="K1085" s="2"/>
      <c r="L1085" s="2"/>
      <c r="M1085" s="2"/>
      <c r="N1085" s="2"/>
      <c r="O1085" s="2"/>
      <c r="Q1085" s="1"/>
      <c r="R1085" s="1"/>
      <c r="T1085" s="1"/>
      <c r="U1085" s="4"/>
      <c r="W1085" s="5"/>
      <c r="X1085" s="5"/>
      <c r="Z1085" s="6"/>
      <c r="AA1085" s="6"/>
    </row>
    <row r="1086" spans="10:27" x14ac:dyDescent="0.25">
      <c r="J1086" s="2"/>
      <c r="K1086" s="2"/>
      <c r="L1086" s="2"/>
      <c r="M1086" s="2"/>
      <c r="N1086" s="2"/>
      <c r="O1086" s="2"/>
      <c r="Q1086" s="1"/>
      <c r="R1086" s="1"/>
      <c r="T1086" s="1"/>
      <c r="U1086" s="4"/>
      <c r="W1086" s="5"/>
      <c r="X1086" s="5"/>
      <c r="Z1086" s="6"/>
      <c r="AA1086" s="6"/>
    </row>
    <row r="1087" spans="10:27" x14ac:dyDescent="0.25">
      <c r="J1087" s="2"/>
      <c r="K1087" s="2"/>
      <c r="L1087" s="2"/>
      <c r="M1087" s="2"/>
      <c r="N1087" s="2"/>
      <c r="O1087" s="2"/>
      <c r="Q1087" s="1"/>
      <c r="R1087" s="1"/>
      <c r="T1087" s="1"/>
      <c r="U1087" s="4"/>
      <c r="W1087" s="5"/>
      <c r="X1087" s="5"/>
      <c r="Z1087" s="6"/>
      <c r="AA1087" s="6"/>
    </row>
    <row r="1088" spans="10:27" x14ac:dyDescent="0.25">
      <c r="J1088" s="2"/>
      <c r="K1088" s="2"/>
      <c r="L1088" s="2"/>
      <c r="M1088" s="2"/>
      <c r="N1088" s="2"/>
      <c r="O1088" s="2"/>
      <c r="Q1088" s="1"/>
      <c r="R1088" s="1"/>
      <c r="T1088" s="1"/>
      <c r="U1088" s="4"/>
      <c r="W1088" s="5"/>
      <c r="X1088" s="5"/>
      <c r="Z1088" s="6"/>
      <c r="AA1088" s="6"/>
    </row>
    <row r="1089" spans="10:27" x14ac:dyDescent="0.25">
      <c r="J1089" s="2"/>
      <c r="K1089" s="2"/>
      <c r="L1089" s="2"/>
      <c r="M1089" s="2"/>
      <c r="N1089" s="2"/>
      <c r="O1089" s="2"/>
      <c r="Q1089" s="1"/>
      <c r="R1089" s="1"/>
      <c r="T1089" s="1"/>
      <c r="U1089" s="4"/>
      <c r="W1089" s="5"/>
      <c r="X1089" s="5"/>
      <c r="Z1089" s="6"/>
      <c r="AA1089" s="6"/>
    </row>
    <row r="1090" spans="10:27" x14ac:dyDescent="0.25">
      <c r="J1090" s="2"/>
      <c r="K1090" s="2"/>
      <c r="L1090" s="2"/>
      <c r="M1090" s="2"/>
      <c r="N1090" s="2"/>
      <c r="O1090" s="2"/>
      <c r="Q1090" s="1"/>
      <c r="R1090" s="1"/>
      <c r="T1090" s="1"/>
      <c r="U1090" s="4"/>
      <c r="W1090" s="5"/>
      <c r="X1090" s="5"/>
      <c r="Z1090" s="6"/>
      <c r="AA1090" s="6"/>
    </row>
    <row r="1091" spans="10:27" x14ac:dyDescent="0.25">
      <c r="J1091" s="2"/>
      <c r="K1091" s="2"/>
      <c r="L1091" s="2"/>
      <c r="M1091" s="2"/>
      <c r="N1091" s="2"/>
      <c r="O1091" s="2"/>
      <c r="Q1091" s="1"/>
      <c r="R1091" s="1"/>
      <c r="T1091" s="1"/>
      <c r="U1091" s="4"/>
      <c r="W1091" s="5"/>
      <c r="X1091" s="5"/>
      <c r="Z1091" s="6"/>
      <c r="AA1091" s="6"/>
    </row>
    <row r="1092" spans="10:27" x14ac:dyDescent="0.25">
      <c r="J1092" s="2"/>
      <c r="K1092" s="2"/>
      <c r="L1092" s="2"/>
      <c r="M1092" s="2"/>
      <c r="N1092" s="2"/>
      <c r="O1092" s="2"/>
      <c r="Q1092" s="1"/>
      <c r="R1092" s="1"/>
      <c r="T1092" s="1"/>
      <c r="U1092" s="4"/>
      <c r="W1092" s="5"/>
      <c r="X1092" s="5"/>
      <c r="Z1092" s="6"/>
      <c r="AA1092" s="6"/>
    </row>
    <row r="1093" spans="10:27" x14ac:dyDescent="0.25">
      <c r="J1093" s="2"/>
      <c r="K1093" s="2"/>
      <c r="L1093" s="2"/>
      <c r="M1093" s="2"/>
      <c r="N1093" s="2"/>
      <c r="O1093" s="2"/>
      <c r="Q1093" s="1"/>
      <c r="R1093" s="1"/>
      <c r="T1093" s="1"/>
      <c r="U1093" s="4"/>
      <c r="W1093" s="5"/>
      <c r="X1093" s="5"/>
      <c r="Z1093" s="6"/>
      <c r="AA1093" s="6"/>
    </row>
    <row r="1094" spans="10:27" x14ac:dyDescent="0.25">
      <c r="J1094" s="2"/>
      <c r="K1094" s="2"/>
      <c r="L1094" s="2"/>
      <c r="M1094" s="2"/>
      <c r="N1094" s="2"/>
      <c r="O1094" s="2"/>
      <c r="Q1094" s="1"/>
      <c r="R1094" s="1"/>
      <c r="T1094" s="1"/>
      <c r="U1094" s="4"/>
      <c r="W1094" s="5"/>
      <c r="X1094" s="5"/>
      <c r="Z1094" s="6"/>
      <c r="AA1094" s="6"/>
    </row>
    <row r="1095" spans="10:27" x14ac:dyDescent="0.25">
      <c r="J1095" s="2"/>
      <c r="K1095" s="2"/>
      <c r="L1095" s="2"/>
      <c r="M1095" s="2"/>
      <c r="N1095" s="2"/>
      <c r="O1095" s="2"/>
      <c r="Q1095" s="1"/>
      <c r="R1095" s="1"/>
      <c r="T1095" s="1"/>
      <c r="U1095" s="4"/>
      <c r="W1095" s="5"/>
      <c r="X1095" s="5"/>
      <c r="Z1095" s="6"/>
      <c r="AA1095" s="6"/>
    </row>
    <row r="1096" spans="10:27" x14ac:dyDescent="0.25">
      <c r="J1096" s="2"/>
      <c r="K1096" s="2"/>
      <c r="L1096" s="2"/>
      <c r="M1096" s="2"/>
      <c r="N1096" s="2"/>
      <c r="O1096" s="2"/>
      <c r="Q1096" s="1"/>
      <c r="R1096" s="1"/>
      <c r="T1096" s="1"/>
      <c r="U1096" s="4"/>
      <c r="W1096" s="5"/>
      <c r="X1096" s="5"/>
      <c r="Z1096" s="6"/>
      <c r="AA1096" s="6"/>
    </row>
    <row r="1097" spans="10:27" x14ac:dyDescent="0.25">
      <c r="J1097" s="2"/>
      <c r="K1097" s="2"/>
      <c r="L1097" s="2"/>
      <c r="M1097" s="2"/>
      <c r="N1097" s="2"/>
      <c r="O1097" s="2"/>
      <c r="Q1097" s="1"/>
      <c r="R1097" s="1"/>
      <c r="T1097" s="1"/>
      <c r="U1097" s="4"/>
      <c r="W1097" s="5"/>
      <c r="X1097" s="5"/>
      <c r="Z1097" s="6"/>
      <c r="AA1097" s="6"/>
    </row>
    <row r="1098" spans="10:27" x14ac:dyDescent="0.25">
      <c r="J1098" s="2"/>
      <c r="K1098" s="2"/>
      <c r="L1098" s="2"/>
      <c r="M1098" s="2"/>
      <c r="N1098" s="2"/>
      <c r="O1098" s="2"/>
      <c r="Q1098" s="1"/>
      <c r="R1098" s="1"/>
      <c r="T1098" s="1"/>
      <c r="U1098" s="4"/>
      <c r="W1098" s="5"/>
      <c r="X1098" s="5"/>
      <c r="Z1098" s="6"/>
      <c r="AA1098" s="6"/>
    </row>
    <row r="1099" spans="10:27" x14ac:dyDescent="0.25">
      <c r="J1099" s="2"/>
      <c r="K1099" s="2"/>
      <c r="L1099" s="2"/>
      <c r="M1099" s="2"/>
      <c r="N1099" s="2"/>
      <c r="O1099" s="2"/>
      <c r="Q1099" s="1"/>
      <c r="R1099" s="1"/>
      <c r="T1099" s="1"/>
      <c r="U1099" s="4"/>
      <c r="W1099" s="5"/>
      <c r="X1099" s="5"/>
      <c r="Z1099" s="6"/>
      <c r="AA1099" s="6"/>
    </row>
    <row r="1100" spans="10:27" x14ac:dyDescent="0.25">
      <c r="J1100" s="2"/>
      <c r="K1100" s="2"/>
      <c r="L1100" s="2"/>
      <c r="M1100" s="2"/>
      <c r="N1100" s="2"/>
      <c r="O1100" s="2"/>
      <c r="Q1100" s="1"/>
      <c r="R1100" s="1"/>
      <c r="T1100" s="1"/>
      <c r="U1100" s="4"/>
      <c r="W1100" s="5"/>
      <c r="X1100" s="5"/>
      <c r="Z1100" s="6"/>
      <c r="AA1100" s="6"/>
    </row>
    <row r="1101" spans="10:27" x14ac:dyDescent="0.25">
      <c r="J1101" s="2"/>
      <c r="K1101" s="2"/>
      <c r="L1101" s="2"/>
      <c r="M1101" s="2"/>
      <c r="N1101" s="2"/>
      <c r="O1101" s="2"/>
      <c r="Q1101" s="1"/>
      <c r="R1101" s="1"/>
      <c r="T1101" s="1"/>
      <c r="U1101" s="4"/>
      <c r="W1101" s="5"/>
      <c r="X1101" s="5"/>
      <c r="Z1101" s="6"/>
      <c r="AA1101" s="6"/>
    </row>
    <row r="1102" spans="10:27" x14ac:dyDescent="0.25">
      <c r="J1102" s="2"/>
      <c r="K1102" s="2"/>
      <c r="L1102" s="2"/>
      <c r="M1102" s="2"/>
      <c r="N1102" s="2"/>
      <c r="O1102" s="2"/>
      <c r="Q1102" s="1"/>
      <c r="R1102" s="1"/>
      <c r="T1102" s="1"/>
      <c r="U1102" s="4"/>
      <c r="W1102" s="5"/>
      <c r="X1102" s="5"/>
      <c r="Z1102" s="6"/>
      <c r="AA1102" s="6"/>
    </row>
    <row r="1103" spans="10:27" x14ac:dyDescent="0.25">
      <c r="J1103" s="2"/>
      <c r="K1103" s="2"/>
      <c r="L1103" s="2"/>
      <c r="M1103" s="2"/>
      <c r="N1103" s="2"/>
      <c r="O1103" s="2"/>
      <c r="Q1103" s="1"/>
      <c r="R1103" s="1"/>
      <c r="T1103" s="1"/>
      <c r="U1103" s="4"/>
      <c r="W1103" s="5"/>
      <c r="X1103" s="5"/>
      <c r="Z1103" s="6"/>
      <c r="AA1103" s="6"/>
    </row>
    <row r="1104" spans="10:27" x14ac:dyDescent="0.25">
      <c r="J1104" s="2"/>
      <c r="K1104" s="2"/>
      <c r="L1104" s="2"/>
      <c r="M1104" s="2"/>
      <c r="N1104" s="2"/>
      <c r="O1104" s="2"/>
      <c r="Q1104" s="1"/>
      <c r="R1104" s="1"/>
      <c r="T1104" s="1"/>
      <c r="U1104" s="4"/>
      <c r="W1104" s="5"/>
      <c r="X1104" s="5"/>
      <c r="Z1104" s="6"/>
      <c r="AA1104" s="6"/>
    </row>
    <row r="1105" spans="10:27" x14ac:dyDescent="0.25">
      <c r="J1105" s="2"/>
      <c r="K1105" s="2"/>
      <c r="L1105" s="2"/>
      <c r="M1105" s="2"/>
      <c r="N1105" s="2"/>
      <c r="O1105" s="2"/>
      <c r="Q1105" s="1"/>
      <c r="R1105" s="1"/>
      <c r="T1105" s="1"/>
      <c r="U1105" s="4"/>
      <c r="W1105" s="5"/>
      <c r="X1105" s="5"/>
      <c r="Z1105" s="6"/>
      <c r="AA1105" s="6"/>
    </row>
    <row r="1106" spans="10:27" x14ac:dyDescent="0.25">
      <c r="J1106" s="2"/>
      <c r="K1106" s="2"/>
      <c r="L1106" s="2"/>
      <c r="M1106" s="2"/>
      <c r="N1106" s="2"/>
      <c r="O1106" s="2"/>
      <c r="Q1106" s="1"/>
      <c r="R1106" s="1"/>
      <c r="T1106" s="1"/>
      <c r="U1106" s="4"/>
      <c r="W1106" s="5"/>
      <c r="X1106" s="5"/>
      <c r="Z1106" s="6"/>
      <c r="AA1106" s="6"/>
    </row>
    <row r="1107" spans="10:27" x14ac:dyDescent="0.25">
      <c r="J1107" s="2"/>
      <c r="K1107" s="2"/>
      <c r="L1107" s="2"/>
      <c r="M1107" s="2"/>
      <c r="N1107" s="2"/>
      <c r="O1107" s="2"/>
      <c r="Q1107" s="1"/>
      <c r="R1107" s="1"/>
      <c r="T1107" s="1"/>
      <c r="U1107" s="4"/>
      <c r="W1107" s="5"/>
      <c r="X1107" s="5"/>
      <c r="Z1107" s="6"/>
      <c r="AA1107" s="6"/>
    </row>
    <row r="1108" spans="10:27" x14ac:dyDescent="0.25">
      <c r="J1108" s="2"/>
      <c r="K1108" s="2"/>
      <c r="L1108" s="2"/>
      <c r="M1108" s="2"/>
      <c r="N1108" s="2"/>
      <c r="O1108" s="2"/>
      <c r="Q1108" s="1"/>
      <c r="R1108" s="1"/>
      <c r="T1108" s="1"/>
      <c r="U1108" s="4"/>
      <c r="W1108" s="5"/>
      <c r="X1108" s="5"/>
      <c r="Z1108" s="6"/>
      <c r="AA1108" s="6"/>
    </row>
    <row r="1109" spans="10:27" x14ac:dyDescent="0.25">
      <c r="J1109" s="2"/>
      <c r="K1109" s="2"/>
      <c r="L1109" s="2"/>
      <c r="M1109" s="2"/>
      <c r="N1109" s="2"/>
      <c r="O1109" s="2"/>
      <c r="Q1109" s="1"/>
      <c r="R1109" s="1"/>
      <c r="T1109" s="1"/>
      <c r="U1109" s="4"/>
      <c r="W1109" s="5"/>
      <c r="X1109" s="5"/>
      <c r="Z1109" s="6"/>
      <c r="AA1109" s="6"/>
    </row>
    <row r="1110" spans="10:27" x14ac:dyDescent="0.25">
      <c r="J1110" s="2"/>
      <c r="K1110" s="2"/>
      <c r="L1110" s="2"/>
      <c r="M1110" s="2"/>
      <c r="N1110" s="2"/>
      <c r="O1110" s="2"/>
      <c r="Q1110" s="1"/>
      <c r="R1110" s="1"/>
      <c r="T1110" s="1"/>
      <c r="U1110" s="4"/>
      <c r="W1110" s="5"/>
      <c r="X1110" s="5"/>
      <c r="Z1110" s="6"/>
      <c r="AA1110" s="6"/>
    </row>
    <row r="1111" spans="10:27" x14ac:dyDescent="0.25">
      <c r="J1111" s="2"/>
      <c r="K1111" s="2"/>
      <c r="L1111" s="2"/>
      <c r="M1111" s="2"/>
      <c r="N1111" s="2"/>
      <c r="O1111" s="2"/>
      <c r="Q1111" s="1"/>
      <c r="R1111" s="1"/>
      <c r="T1111" s="1"/>
      <c r="U1111" s="4"/>
      <c r="W1111" s="5"/>
      <c r="X1111" s="5"/>
      <c r="Z1111" s="6"/>
      <c r="AA1111" s="6"/>
    </row>
    <row r="1112" spans="10:27" x14ac:dyDescent="0.25">
      <c r="J1112" s="2"/>
      <c r="K1112" s="2"/>
      <c r="L1112" s="2"/>
      <c r="M1112" s="2"/>
      <c r="N1112" s="2"/>
      <c r="O1112" s="2"/>
      <c r="Q1112" s="1"/>
      <c r="R1112" s="1"/>
      <c r="T1112" s="1"/>
      <c r="U1112" s="4"/>
      <c r="W1112" s="5"/>
      <c r="X1112" s="5"/>
      <c r="Z1112" s="6"/>
      <c r="AA1112" s="6"/>
    </row>
    <row r="1113" spans="10:27" x14ac:dyDescent="0.25">
      <c r="J1113" s="2"/>
      <c r="K1113" s="2"/>
      <c r="L1113" s="2"/>
      <c r="M1113" s="2"/>
      <c r="N1113" s="2"/>
      <c r="O1113" s="2"/>
      <c r="Q1113" s="1"/>
      <c r="R1113" s="1"/>
      <c r="T1113" s="1"/>
      <c r="U1113" s="4"/>
      <c r="W1113" s="5"/>
      <c r="X1113" s="5"/>
      <c r="Z1113" s="6"/>
      <c r="AA1113" s="6"/>
    </row>
    <row r="1114" spans="10:27" x14ac:dyDescent="0.25">
      <c r="J1114" s="2"/>
      <c r="K1114" s="2"/>
      <c r="L1114" s="2"/>
      <c r="M1114" s="2"/>
      <c r="N1114" s="2"/>
      <c r="O1114" s="2"/>
      <c r="Q1114" s="1"/>
      <c r="R1114" s="1"/>
      <c r="T1114" s="1"/>
      <c r="U1114" s="4"/>
      <c r="W1114" s="5"/>
      <c r="X1114" s="5"/>
      <c r="Z1114" s="6"/>
      <c r="AA1114" s="6"/>
    </row>
    <row r="1115" spans="10:27" x14ac:dyDescent="0.25">
      <c r="J1115" s="2"/>
      <c r="K1115" s="2"/>
      <c r="L1115" s="2"/>
      <c r="M1115" s="2"/>
      <c r="N1115" s="2"/>
      <c r="O1115" s="2"/>
      <c r="Q1115" s="1"/>
      <c r="R1115" s="1"/>
      <c r="T1115" s="1"/>
      <c r="U1115" s="4"/>
      <c r="W1115" s="5"/>
      <c r="X1115" s="5"/>
      <c r="Z1115" s="6"/>
      <c r="AA1115" s="6"/>
    </row>
    <row r="1116" spans="10:27" x14ac:dyDescent="0.25">
      <c r="J1116" s="2"/>
      <c r="K1116" s="2"/>
      <c r="L1116" s="2"/>
      <c r="M1116" s="2"/>
      <c r="N1116" s="2"/>
      <c r="O1116" s="2"/>
      <c r="Q1116" s="1"/>
      <c r="R1116" s="1"/>
      <c r="T1116" s="1"/>
      <c r="U1116" s="4"/>
      <c r="W1116" s="5"/>
      <c r="X1116" s="5"/>
      <c r="Z1116" s="6"/>
      <c r="AA1116" s="6"/>
    </row>
    <row r="1117" spans="10:27" x14ac:dyDescent="0.25">
      <c r="J1117" s="2"/>
      <c r="K1117" s="2"/>
      <c r="L1117" s="2"/>
      <c r="M1117" s="2"/>
      <c r="N1117" s="2"/>
      <c r="O1117" s="2"/>
      <c r="Q1117" s="1"/>
      <c r="R1117" s="1"/>
      <c r="T1117" s="1"/>
      <c r="U1117" s="4"/>
      <c r="W1117" s="5"/>
      <c r="X1117" s="5"/>
      <c r="Z1117" s="6"/>
      <c r="AA1117" s="6"/>
    </row>
    <row r="1118" spans="10:27" x14ac:dyDescent="0.25">
      <c r="J1118" s="2"/>
      <c r="K1118" s="2"/>
      <c r="L1118" s="2"/>
      <c r="M1118" s="2"/>
      <c r="N1118" s="2"/>
      <c r="O1118" s="2"/>
      <c r="Q1118" s="1"/>
      <c r="R1118" s="1"/>
      <c r="T1118" s="1"/>
      <c r="U1118" s="4"/>
      <c r="W1118" s="5"/>
      <c r="X1118" s="5"/>
      <c r="Z1118" s="6"/>
      <c r="AA1118" s="6"/>
    </row>
    <row r="1119" spans="10:27" x14ac:dyDescent="0.25">
      <c r="J1119" s="2"/>
      <c r="K1119" s="2"/>
      <c r="L1119" s="2"/>
      <c r="M1119" s="2"/>
      <c r="N1119" s="2"/>
      <c r="O1119" s="2"/>
      <c r="Q1119" s="1"/>
      <c r="R1119" s="1"/>
      <c r="T1119" s="1"/>
      <c r="U1119" s="4"/>
      <c r="W1119" s="5"/>
      <c r="X1119" s="5"/>
      <c r="Z1119" s="6"/>
      <c r="AA1119" s="6"/>
    </row>
    <row r="1120" spans="10:27" x14ac:dyDescent="0.25">
      <c r="J1120" s="2"/>
      <c r="K1120" s="2"/>
      <c r="L1120" s="2"/>
      <c r="M1120" s="2"/>
      <c r="N1120" s="2"/>
      <c r="O1120" s="2"/>
      <c r="Q1120" s="1"/>
      <c r="R1120" s="1"/>
      <c r="T1120" s="1"/>
      <c r="U1120" s="4"/>
      <c r="W1120" s="5"/>
      <c r="X1120" s="5"/>
      <c r="Z1120" s="6"/>
      <c r="AA1120" s="6"/>
    </row>
    <row r="1121" spans="10:27" x14ac:dyDescent="0.25">
      <c r="J1121" s="2"/>
      <c r="K1121" s="2"/>
      <c r="L1121" s="2"/>
      <c r="M1121" s="2"/>
      <c r="N1121" s="2"/>
      <c r="O1121" s="2"/>
      <c r="Q1121" s="1"/>
      <c r="R1121" s="1"/>
      <c r="T1121" s="1"/>
      <c r="U1121" s="4"/>
      <c r="W1121" s="5"/>
      <c r="X1121" s="5"/>
      <c r="Z1121" s="6"/>
      <c r="AA1121" s="6"/>
    </row>
    <row r="1122" spans="10:27" x14ac:dyDescent="0.25">
      <c r="J1122" s="2"/>
      <c r="K1122" s="2"/>
      <c r="L1122" s="2"/>
      <c r="M1122" s="2"/>
      <c r="N1122" s="2"/>
      <c r="O1122" s="2"/>
      <c r="Q1122" s="1"/>
      <c r="R1122" s="1"/>
      <c r="T1122" s="1"/>
      <c r="U1122" s="4"/>
      <c r="W1122" s="5"/>
      <c r="X1122" s="5"/>
      <c r="Z1122" s="6"/>
      <c r="AA1122" s="6"/>
    </row>
    <row r="1123" spans="10:27" x14ac:dyDescent="0.25">
      <c r="J1123" s="2"/>
      <c r="K1123" s="2"/>
      <c r="L1123" s="2"/>
      <c r="M1123" s="2"/>
      <c r="N1123" s="2"/>
      <c r="O1123" s="2"/>
      <c r="Q1123" s="1"/>
      <c r="R1123" s="1"/>
      <c r="T1123" s="1"/>
      <c r="U1123" s="4"/>
      <c r="W1123" s="5"/>
      <c r="X1123" s="5"/>
      <c r="Z1123" s="6"/>
      <c r="AA1123" s="6"/>
    </row>
    <row r="1124" spans="10:27" x14ac:dyDescent="0.25">
      <c r="J1124" s="2"/>
      <c r="K1124" s="2"/>
      <c r="L1124" s="2"/>
      <c r="M1124" s="2"/>
      <c r="N1124" s="2"/>
      <c r="O1124" s="2"/>
      <c r="Q1124" s="1"/>
      <c r="R1124" s="1"/>
      <c r="T1124" s="1"/>
      <c r="U1124" s="4"/>
      <c r="W1124" s="5"/>
      <c r="X1124" s="5"/>
      <c r="Z1124" s="6"/>
      <c r="AA1124" s="6"/>
    </row>
    <row r="1125" spans="10:27" x14ac:dyDescent="0.25">
      <c r="J1125" s="2"/>
      <c r="K1125" s="2"/>
      <c r="L1125" s="2"/>
      <c r="M1125" s="2"/>
      <c r="N1125" s="2"/>
      <c r="O1125" s="2"/>
      <c r="Q1125" s="1"/>
      <c r="R1125" s="1"/>
      <c r="T1125" s="1"/>
      <c r="U1125" s="4"/>
      <c r="W1125" s="5"/>
      <c r="X1125" s="5"/>
    </row>
    <row r="1126" spans="10:27" x14ac:dyDescent="0.25">
      <c r="J1126" s="2"/>
      <c r="K1126" s="2"/>
      <c r="L1126" s="2"/>
      <c r="M1126" s="2"/>
      <c r="N1126" s="2"/>
      <c r="O1126" s="2"/>
      <c r="Q1126" s="1"/>
      <c r="R1126" s="1"/>
      <c r="T1126" s="1"/>
      <c r="U1126" s="4"/>
      <c r="W1126" s="5"/>
      <c r="X1126" s="5"/>
    </row>
    <row r="1127" spans="10:27" x14ac:dyDescent="0.25">
      <c r="J1127" s="2"/>
      <c r="K1127" s="2"/>
      <c r="L1127" s="2"/>
      <c r="M1127" s="2"/>
      <c r="N1127" s="2"/>
      <c r="O1127" s="2"/>
      <c r="Q1127" s="1"/>
      <c r="R1127" s="1"/>
      <c r="T1127" s="1"/>
      <c r="U1127" s="4"/>
      <c r="W1127" s="5"/>
      <c r="X1127" s="5"/>
    </row>
    <row r="1128" spans="10:27" x14ac:dyDescent="0.25">
      <c r="J1128" s="2"/>
      <c r="K1128" s="2"/>
      <c r="L1128" s="2"/>
      <c r="M1128" s="2"/>
      <c r="N1128" s="2"/>
      <c r="O1128" s="2"/>
      <c r="Q1128" s="1"/>
      <c r="R1128" s="1"/>
      <c r="T1128" s="1"/>
      <c r="U1128" s="4"/>
      <c r="W1128" s="5"/>
      <c r="X1128" s="5"/>
    </row>
    <row r="1129" spans="10:27" x14ac:dyDescent="0.25">
      <c r="J1129" s="2"/>
      <c r="K1129" s="2"/>
      <c r="L1129" s="2"/>
      <c r="M1129" s="2"/>
      <c r="N1129" s="2"/>
      <c r="O1129" s="2"/>
      <c r="Q1129" s="1"/>
      <c r="R1129" s="1"/>
      <c r="T1129" s="1"/>
      <c r="U1129" s="4"/>
      <c r="W1129" s="5"/>
      <c r="X1129" s="5"/>
    </row>
    <row r="1130" spans="10:27" x14ac:dyDescent="0.25">
      <c r="J1130" s="2"/>
      <c r="K1130" s="2"/>
      <c r="L1130" s="2"/>
      <c r="M1130" s="2"/>
      <c r="N1130" s="2"/>
      <c r="O1130" s="2"/>
      <c r="Q1130" s="1"/>
      <c r="R1130" s="1"/>
      <c r="T1130" s="1"/>
      <c r="U1130" s="4"/>
      <c r="W1130" s="5"/>
      <c r="X1130" s="5"/>
    </row>
    <row r="1131" spans="10:27" x14ac:dyDescent="0.25">
      <c r="J1131" s="2"/>
      <c r="K1131" s="2"/>
      <c r="L1131" s="2"/>
      <c r="M1131" s="2"/>
      <c r="N1131" s="2"/>
      <c r="O1131" s="2"/>
      <c r="Q1131" s="1"/>
      <c r="R1131" s="1"/>
      <c r="T1131" s="1"/>
      <c r="U1131" s="4"/>
      <c r="W1131" s="5"/>
      <c r="X1131" s="5"/>
    </row>
    <row r="1132" spans="10:27" x14ac:dyDescent="0.25">
      <c r="J1132" s="2"/>
      <c r="K1132" s="2"/>
      <c r="L1132" s="2"/>
      <c r="M1132" s="2"/>
      <c r="N1132" s="2"/>
      <c r="O1132" s="2"/>
      <c r="Q1132" s="1"/>
      <c r="R1132" s="1"/>
      <c r="T1132" s="1"/>
      <c r="U1132" s="4"/>
      <c r="W1132" s="5"/>
      <c r="X1132" s="5"/>
    </row>
    <row r="1133" spans="10:27" x14ac:dyDescent="0.25">
      <c r="J1133" s="2"/>
      <c r="K1133" s="2"/>
      <c r="L1133" s="2"/>
      <c r="M1133" s="2"/>
      <c r="N1133" s="2"/>
      <c r="O1133" s="2"/>
      <c r="Q1133" s="1"/>
      <c r="R1133" s="1"/>
      <c r="T1133" s="1"/>
      <c r="U1133" s="4"/>
      <c r="W1133" s="5"/>
      <c r="X1133" s="5"/>
    </row>
    <row r="1134" spans="10:27" x14ac:dyDescent="0.25">
      <c r="J1134" s="2"/>
      <c r="K1134" s="2"/>
      <c r="L1134" s="2"/>
      <c r="M1134" s="2"/>
      <c r="N1134" s="2"/>
      <c r="O1134" s="2"/>
      <c r="Q1134" s="1"/>
      <c r="R1134" s="1"/>
      <c r="T1134" s="1"/>
      <c r="U1134" s="4"/>
      <c r="W1134" s="5"/>
      <c r="X1134" s="5"/>
    </row>
    <row r="1135" spans="10:27" x14ac:dyDescent="0.25">
      <c r="J1135" s="2"/>
      <c r="K1135" s="2"/>
      <c r="L1135" s="2"/>
      <c r="M1135" s="2"/>
      <c r="N1135" s="2"/>
      <c r="O1135" s="2"/>
      <c r="Q1135" s="1"/>
      <c r="R1135" s="1"/>
      <c r="T1135" s="1"/>
      <c r="U1135" s="4"/>
      <c r="W1135" s="5"/>
      <c r="X1135" s="5"/>
    </row>
    <row r="1136" spans="10:27" x14ac:dyDescent="0.25">
      <c r="J1136" s="2"/>
      <c r="K1136" s="2"/>
      <c r="L1136" s="2"/>
      <c r="M1136" s="2"/>
      <c r="N1136" s="2"/>
      <c r="O1136" s="2"/>
      <c r="Q1136" s="1"/>
      <c r="R1136" s="1"/>
      <c r="T1136" s="1"/>
      <c r="U1136" s="4"/>
      <c r="W1136" s="5"/>
      <c r="X1136" s="5"/>
    </row>
    <row r="1137" spans="10:24" x14ac:dyDescent="0.25">
      <c r="J1137" s="2"/>
      <c r="K1137" s="2"/>
      <c r="L1137" s="2"/>
      <c r="M1137" s="2"/>
      <c r="N1137" s="2"/>
      <c r="O1137" s="2"/>
      <c r="Q1137" s="1"/>
      <c r="R1137" s="1"/>
      <c r="T1137" s="1"/>
      <c r="U1137" s="4"/>
      <c r="W1137" s="5"/>
      <c r="X1137" s="5"/>
    </row>
    <row r="1138" spans="10:24" x14ac:dyDescent="0.25">
      <c r="J1138" s="2"/>
      <c r="K1138" s="2"/>
      <c r="L1138" s="2"/>
      <c r="M1138" s="2"/>
      <c r="N1138" s="2"/>
      <c r="O1138" s="2"/>
      <c r="Q1138" s="1"/>
      <c r="R1138" s="1"/>
      <c r="T1138" s="1"/>
      <c r="U1138" s="4"/>
      <c r="W1138" s="5"/>
      <c r="X1138" s="5"/>
    </row>
    <row r="1139" spans="10:24" x14ac:dyDescent="0.25">
      <c r="J1139" s="2"/>
      <c r="K1139" s="2"/>
      <c r="L1139" s="2"/>
      <c r="M1139" s="2"/>
      <c r="N1139" s="2"/>
      <c r="O1139" s="2"/>
      <c r="Q1139" s="1"/>
      <c r="R1139" s="1"/>
      <c r="T1139" s="1"/>
      <c r="U1139" s="4"/>
      <c r="W1139" s="5"/>
      <c r="X1139" s="5"/>
    </row>
    <row r="1140" spans="10:24" x14ac:dyDescent="0.25">
      <c r="J1140" s="2"/>
      <c r="K1140" s="2"/>
      <c r="L1140" s="2"/>
      <c r="M1140" s="2"/>
      <c r="N1140" s="2"/>
      <c r="O1140" s="2"/>
      <c r="Q1140" s="1"/>
      <c r="R1140" s="1"/>
      <c r="T1140" s="1"/>
      <c r="U1140" s="4"/>
      <c r="W1140" s="5"/>
      <c r="X1140" s="5"/>
    </row>
    <row r="1141" spans="10:24" x14ac:dyDescent="0.25">
      <c r="J1141" s="2"/>
      <c r="K1141" s="2"/>
      <c r="L1141" s="2"/>
      <c r="M1141" s="2"/>
      <c r="N1141" s="2"/>
      <c r="O1141" s="2"/>
      <c r="Q1141" s="1"/>
      <c r="R1141" s="1"/>
      <c r="T1141" s="1"/>
      <c r="U1141" s="4"/>
      <c r="W1141" s="5"/>
      <c r="X1141" s="5"/>
    </row>
    <row r="1142" spans="10:24" x14ac:dyDescent="0.25">
      <c r="J1142" s="2"/>
      <c r="K1142" s="2"/>
      <c r="L1142" s="2"/>
      <c r="M1142" s="2"/>
      <c r="N1142" s="2"/>
      <c r="O1142" s="2"/>
      <c r="Q1142" s="1"/>
      <c r="R1142" s="1"/>
      <c r="T1142" s="1"/>
      <c r="U1142" s="4"/>
      <c r="W1142" s="5"/>
      <c r="X1142" s="5"/>
    </row>
    <row r="1143" spans="10:24" x14ac:dyDescent="0.25">
      <c r="J1143" s="2"/>
      <c r="K1143" s="2"/>
      <c r="L1143" s="2"/>
      <c r="M1143" s="2"/>
      <c r="N1143" s="2"/>
      <c r="O1143" s="2"/>
      <c r="Q1143" s="1"/>
      <c r="R1143" s="1"/>
      <c r="T1143" s="1"/>
      <c r="U1143" s="4"/>
      <c r="W1143" s="5"/>
      <c r="X1143" s="5"/>
    </row>
    <row r="1144" spans="10:24" x14ac:dyDescent="0.25">
      <c r="J1144" s="2"/>
      <c r="K1144" s="2"/>
      <c r="L1144" s="2"/>
      <c r="M1144" s="2"/>
      <c r="N1144" s="2"/>
      <c r="O1144" s="2"/>
      <c r="Q1144" s="1"/>
      <c r="R1144" s="1"/>
      <c r="T1144" s="1"/>
      <c r="U1144" s="4"/>
      <c r="W1144" s="5"/>
      <c r="X1144" s="5"/>
    </row>
    <row r="1145" spans="10:24" x14ac:dyDescent="0.25">
      <c r="J1145" s="2"/>
      <c r="K1145" s="2"/>
      <c r="L1145" s="2"/>
      <c r="M1145" s="2"/>
      <c r="N1145" s="2"/>
      <c r="O1145" s="2"/>
      <c r="Q1145" s="1"/>
      <c r="R1145" s="1"/>
      <c r="T1145" s="1"/>
      <c r="U1145" s="4"/>
      <c r="W1145" s="5"/>
      <c r="X1145" s="5"/>
    </row>
    <row r="1146" spans="10:24" x14ac:dyDescent="0.25">
      <c r="J1146" s="2"/>
      <c r="K1146" s="2"/>
      <c r="L1146" s="2"/>
      <c r="M1146" s="2"/>
      <c r="N1146" s="2"/>
      <c r="O1146" s="2"/>
      <c r="Q1146" s="1"/>
      <c r="R1146" s="1"/>
      <c r="T1146" s="1"/>
      <c r="U1146" s="4"/>
      <c r="W1146" s="5"/>
      <c r="X1146" s="5"/>
    </row>
    <row r="1147" spans="10:24" x14ac:dyDescent="0.25">
      <c r="J1147" s="2"/>
      <c r="K1147" s="2"/>
      <c r="L1147" s="2"/>
      <c r="M1147" s="2"/>
      <c r="N1147" s="2"/>
      <c r="O1147" s="2"/>
      <c r="Q1147" s="1"/>
      <c r="R1147" s="1"/>
      <c r="T1147" s="1"/>
      <c r="U1147" s="4"/>
      <c r="W1147" s="5"/>
      <c r="X1147" s="5"/>
    </row>
    <row r="1148" spans="10:24" x14ac:dyDescent="0.25">
      <c r="J1148" s="2"/>
      <c r="K1148" s="2"/>
      <c r="L1148" s="2"/>
      <c r="M1148" s="2"/>
      <c r="N1148" s="2"/>
      <c r="O1148" s="2"/>
      <c r="Q1148" s="1"/>
      <c r="R1148" s="1"/>
      <c r="T1148" s="1"/>
      <c r="U1148" s="4"/>
      <c r="W1148" s="5"/>
      <c r="X1148" s="5"/>
    </row>
    <row r="1149" spans="10:24" x14ac:dyDescent="0.25">
      <c r="J1149" s="2"/>
      <c r="K1149" s="2"/>
      <c r="L1149" s="2"/>
      <c r="M1149" s="2"/>
      <c r="N1149" s="2"/>
      <c r="O1149" s="2"/>
      <c r="Q1149" s="1"/>
      <c r="R1149" s="1"/>
      <c r="T1149" s="1"/>
      <c r="U1149" s="4"/>
      <c r="W1149" s="5"/>
      <c r="X1149" s="5"/>
    </row>
    <row r="1150" spans="10:24" x14ac:dyDescent="0.25">
      <c r="J1150" s="2"/>
      <c r="K1150" s="2"/>
      <c r="L1150" s="2"/>
      <c r="M1150" s="2"/>
      <c r="N1150" s="2"/>
      <c r="O1150" s="2"/>
      <c r="Q1150" s="1"/>
      <c r="R1150" s="1"/>
      <c r="T1150" s="1"/>
      <c r="U1150" s="4"/>
      <c r="W1150" s="5"/>
      <c r="X1150" s="5"/>
    </row>
    <row r="1151" spans="10:24" x14ac:dyDescent="0.25">
      <c r="J1151" s="2"/>
      <c r="K1151" s="2"/>
      <c r="L1151" s="2"/>
      <c r="M1151" s="2"/>
      <c r="N1151" s="2"/>
      <c r="O1151" s="2"/>
      <c r="Q1151" s="1"/>
      <c r="R1151" s="1"/>
      <c r="T1151" s="1"/>
      <c r="U1151" s="4"/>
      <c r="W1151" s="5"/>
      <c r="X1151" s="5"/>
    </row>
    <row r="1152" spans="10:24" x14ac:dyDescent="0.25">
      <c r="J1152" s="2"/>
      <c r="K1152" s="2"/>
      <c r="L1152" s="2"/>
      <c r="M1152" s="2"/>
      <c r="N1152" s="2"/>
      <c r="O1152" s="2"/>
      <c r="Q1152" s="1"/>
      <c r="R1152" s="1"/>
      <c r="T1152" s="1"/>
      <c r="U1152" s="4"/>
      <c r="W1152" s="5"/>
      <c r="X1152" s="5"/>
    </row>
    <row r="1153" spans="10:24" x14ac:dyDescent="0.25">
      <c r="J1153" s="2"/>
      <c r="K1153" s="2"/>
      <c r="L1153" s="2"/>
      <c r="M1153" s="2"/>
      <c r="N1153" s="2"/>
      <c r="O1153" s="2"/>
      <c r="Q1153" s="1"/>
      <c r="R1153" s="1"/>
      <c r="T1153" s="1"/>
      <c r="U1153" s="4"/>
      <c r="W1153" s="5"/>
      <c r="X1153" s="5"/>
    </row>
    <row r="1154" spans="10:24" x14ac:dyDescent="0.25">
      <c r="J1154" s="2"/>
      <c r="K1154" s="2"/>
      <c r="L1154" s="2"/>
      <c r="M1154" s="2"/>
      <c r="N1154" s="2"/>
      <c r="O1154" s="2"/>
      <c r="Q1154" s="1"/>
      <c r="R1154" s="1"/>
      <c r="T1154" s="1"/>
      <c r="U1154" s="4"/>
      <c r="W1154" s="5"/>
      <c r="X1154" s="5"/>
    </row>
    <row r="1155" spans="10:24" x14ac:dyDescent="0.25">
      <c r="J1155" s="2"/>
      <c r="K1155" s="2"/>
      <c r="L1155" s="2"/>
      <c r="M1155" s="2"/>
      <c r="N1155" s="2"/>
      <c r="O1155" s="2"/>
      <c r="Q1155" s="1"/>
      <c r="R1155" s="1"/>
      <c r="T1155" s="1"/>
      <c r="U1155" s="4"/>
      <c r="W1155" s="5"/>
      <c r="X1155" s="5"/>
    </row>
    <row r="1156" spans="10:24" x14ac:dyDescent="0.25">
      <c r="J1156" s="2"/>
      <c r="K1156" s="2"/>
      <c r="L1156" s="2"/>
      <c r="M1156" s="2"/>
      <c r="N1156" s="2"/>
      <c r="O1156" s="2"/>
      <c r="Q1156" s="1"/>
      <c r="R1156" s="1"/>
      <c r="T1156" s="1"/>
      <c r="U1156" s="4"/>
      <c r="W1156" s="5"/>
      <c r="X1156" s="5"/>
    </row>
    <row r="1157" spans="10:24" x14ac:dyDescent="0.25">
      <c r="J1157" s="2"/>
      <c r="K1157" s="2"/>
      <c r="L1157" s="2"/>
      <c r="M1157" s="2"/>
      <c r="N1157" s="2"/>
      <c r="O1157" s="2"/>
      <c r="Q1157" s="1"/>
      <c r="R1157" s="1"/>
      <c r="T1157" s="1"/>
      <c r="U1157" s="4"/>
      <c r="W1157" s="5"/>
      <c r="X1157" s="5"/>
    </row>
    <row r="1158" spans="10:24" x14ac:dyDescent="0.25">
      <c r="J1158" s="2"/>
      <c r="K1158" s="2"/>
      <c r="L1158" s="2"/>
      <c r="M1158" s="2"/>
      <c r="N1158" s="2"/>
      <c r="O1158" s="2"/>
      <c r="Q1158" s="1"/>
      <c r="R1158" s="1"/>
      <c r="T1158" s="1"/>
      <c r="U1158" s="4"/>
      <c r="W1158" s="5"/>
      <c r="X1158" s="5"/>
    </row>
    <row r="1159" spans="10:24" x14ac:dyDescent="0.25">
      <c r="J1159" s="2"/>
      <c r="K1159" s="2"/>
      <c r="L1159" s="2"/>
      <c r="M1159" s="2"/>
      <c r="N1159" s="2"/>
      <c r="O1159" s="2"/>
      <c r="Q1159" s="1"/>
      <c r="R1159" s="1"/>
      <c r="T1159" s="1"/>
      <c r="U1159" s="4"/>
      <c r="W1159" s="5"/>
      <c r="X1159" s="5"/>
    </row>
    <row r="1160" spans="10:24" x14ac:dyDescent="0.25">
      <c r="J1160" s="2"/>
      <c r="K1160" s="2"/>
      <c r="L1160" s="2"/>
      <c r="M1160" s="2"/>
      <c r="N1160" s="2"/>
      <c r="O1160" s="2"/>
      <c r="Q1160" s="1"/>
      <c r="R1160" s="1"/>
      <c r="T1160" s="1"/>
      <c r="U1160" s="4"/>
      <c r="W1160" s="5"/>
      <c r="X1160" s="5"/>
    </row>
    <row r="1161" spans="10:24" x14ac:dyDescent="0.25">
      <c r="J1161" s="2"/>
      <c r="K1161" s="2"/>
      <c r="L1161" s="2"/>
      <c r="M1161" s="2"/>
      <c r="N1161" s="2"/>
      <c r="O1161" s="2"/>
      <c r="Q1161" s="1"/>
      <c r="R1161" s="1"/>
      <c r="T1161" s="1"/>
      <c r="U1161" s="4"/>
      <c r="W1161" s="5"/>
      <c r="X1161" s="5"/>
    </row>
    <row r="1162" spans="10:24" x14ac:dyDescent="0.25">
      <c r="J1162" s="2"/>
      <c r="K1162" s="2"/>
      <c r="L1162" s="2"/>
      <c r="M1162" s="2"/>
      <c r="N1162" s="2"/>
      <c r="O1162" s="2"/>
      <c r="Q1162" s="1"/>
      <c r="R1162" s="1"/>
      <c r="T1162" s="1"/>
      <c r="U1162" s="4"/>
      <c r="W1162" s="5"/>
      <c r="X1162" s="5"/>
    </row>
    <row r="1163" spans="10:24" x14ac:dyDescent="0.25">
      <c r="J1163" s="2"/>
      <c r="K1163" s="2"/>
      <c r="L1163" s="2"/>
      <c r="M1163" s="2"/>
      <c r="N1163" s="2"/>
      <c r="O1163" s="2"/>
      <c r="Q1163" s="1"/>
      <c r="R1163" s="1"/>
      <c r="T1163" s="1"/>
      <c r="U1163" s="4"/>
      <c r="W1163" s="5"/>
      <c r="X1163" s="5"/>
    </row>
    <row r="1164" spans="10:24" x14ac:dyDescent="0.25">
      <c r="J1164" s="2"/>
      <c r="K1164" s="2"/>
      <c r="L1164" s="2"/>
      <c r="M1164" s="2"/>
      <c r="N1164" s="2"/>
      <c r="O1164" s="2"/>
      <c r="Q1164" s="1"/>
      <c r="R1164" s="1"/>
      <c r="T1164" s="1"/>
      <c r="U1164" s="4"/>
      <c r="W1164" s="5"/>
      <c r="X1164" s="5"/>
    </row>
    <row r="1165" spans="10:24" x14ac:dyDescent="0.25">
      <c r="J1165" s="2"/>
      <c r="K1165" s="2"/>
      <c r="L1165" s="2"/>
      <c r="M1165" s="2"/>
      <c r="N1165" s="2"/>
      <c r="O1165" s="2"/>
      <c r="Q1165" s="1"/>
      <c r="R1165" s="1"/>
      <c r="T1165" s="1"/>
      <c r="U1165" s="4"/>
      <c r="W1165" s="5"/>
      <c r="X1165" s="5"/>
    </row>
    <row r="1166" spans="10:24" x14ac:dyDescent="0.25">
      <c r="J1166" s="2"/>
      <c r="K1166" s="2"/>
      <c r="L1166" s="2"/>
      <c r="M1166" s="2"/>
      <c r="N1166" s="2"/>
      <c r="O1166" s="2"/>
      <c r="Q1166" s="1"/>
      <c r="R1166" s="1"/>
      <c r="T1166" s="1"/>
      <c r="U1166" s="4"/>
      <c r="W1166" s="5"/>
      <c r="X1166" s="5"/>
    </row>
    <row r="1167" spans="10:24" x14ac:dyDescent="0.25">
      <c r="J1167" s="2"/>
      <c r="K1167" s="2"/>
      <c r="L1167" s="2"/>
      <c r="M1167" s="2"/>
      <c r="N1167" s="2"/>
      <c r="O1167" s="2"/>
      <c r="Q1167" s="1"/>
      <c r="R1167" s="1"/>
      <c r="T1167" s="1"/>
      <c r="U1167" s="4"/>
      <c r="W1167" s="5"/>
      <c r="X1167" s="5"/>
    </row>
    <row r="1168" spans="10:24" x14ac:dyDescent="0.25">
      <c r="J1168" s="2"/>
      <c r="K1168" s="2"/>
      <c r="L1168" s="2"/>
      <c r="M1168" s="2"/>
      <c r="N1168" s="2"/>
      <c r="O1168" s="2"/>
      <c r="Q1168" s="1"/>
      <c r="R1168" s="1"/>
      <c r="T1168" s="1"/>
      <c r="U1168" s="4"/>
      <c r="W1168" s="5"/>
      <c r="X1168" s="5"/>
    </row>
    <row r="1169" spans="10:24" x14ac:dyDescent="0.25">
      <c r="J1169" s="2"/>
      <c r="K1169" s="2"/>
      <c r="L1169" s="2"/>
      <c r="M1169" s="2"/>
      <c r="N1169" s="2"/>
      <c r="O1169" s="2"/>
      <c r="Q1169" s="1"/>
      <c r="R1169" s="1"/>
      <c r="T1169" s="1"/>
      <c r="U1169" s="4"/>
      <c r="W1169" s="5"/>
      <c r="X1169" s="5"/>
    </row>
    <row r="1170" spans="10:24" x14ac:dyDescent="0.25">
      <c r="J1170" s="2"/>
      <c r="K1170" s="2"/>
      <c r="L1170" s="2"/>
      <c r="M1170" s="2"/>
      <c r="N1170" s="2"/>
      <c r="O1170" s="2"/>
      <c r="Q1170" s="1"/>
      <c r="R1170" s="1"/>
      <c r="T1170" s="1"/>
      <c r="U1170" s="4"/>
      <c r="W1170" s="5"/>
      <c r="X1170" s="5"/>
    </row>
    <row r="1171" spans="10:24" x14ac:dyDescent="0.25">
      <c r="J1171" s="2"/>
      <c r="K1171" s="2"/>
      <c r="L1171" s="2"/>
      <c r="M1171" s="2"/>
      <c r="N1171" s="2"/>
      <c r="O1171" s="2"/>
      <c r="Q1171" s="1"/>
      <c r="R1171" s="1"/>
      <c r="T1171" s="1"/>
      <c r="U1171" s="4"/>
      <c r="W1171" s="5"/>
      <c r="X1171" s="5"/>
    </row>
    <row r="1172" spans="10:24" x14ac:dyDescent="0.25">
      <c r="J1172" s="2"/>
      <c r="K1172" s="2"/>
      <c r="L1172" s="2"/>
      <c r="M1172" s="2"/>
      <c r="N1172" s="2"/>
      <c r="O1172" s="2"/>
      <c r="Q1172" s="1"/>
      <c r="R1172" s="1"/>
      <c r="T1172" s="1"/>
      <c r="U1172" s="4"/>
      <c r="W1172" s="5"/>
      <c r="X1172" s="5"/>
    </row>
    <row r="1173" spans="10:24" x14ac:dyDescent="0.25">
      <c r="J1173" s="2"/>
      <c r="K1173" s="2"/>
      <c r="L1173" s="2"/>
      <c r="M1173" s="2"/>
      <c r="N1173" s="2"/>
      <c r="O1173" s="2"/>
      <c r="Q1173" s="1"/>
      <c r="R1173" s="1"/>
      <c r="T1173" s="1"/>
      <c r="U1173" s="4"/>
      <c r="W1173" s="5"/>
      <c r="X1173" s="5"/>
    </row>
    <row r="1174" spans="10:24" x14ac:dyDescent="0.25">
      <c r="J1174" s="2"/>
      <c r="K1174" s="2"/>
      <c r="L1174" s="2"/>
      <c r="M1174" s="2"/>
      <c r="N1174" s="2"/>
      <c r="O1174" s="2"/>
      <c r="Q1174" s="1"/>
      <c r="R1174" s="1"/>
      <c r="T1174" s="1"/>
      <c r="U1174" s="4"/>
      <c r="W1174" s="5"/>
      <c r="X1174" s="5"/>
    </row>
    <row r="1175" spans="10:24" x14ac:dyDescent="0.25">
      <c r="J1175" s="2"/>
      <c r="K1175" s="2"/>
      <c r="L1175" s="2"/>
      <c r="M1175" s="2"/>
      <c r="N1175" s="2"/>
      <c r="O1175" s="2"/>
      <c r="Q1175" s="1"/>
      <c r="R1175" s="1"/>
      <c r="T1175" s="1"/>
      <c r="U1175" s="4"/>
      <c r="W1175" s="5"/>
      <c r="X1175" s="5"/>
    </row>
    <row r="1176" spans="10:24" x14ac:dyDescent="0.25">
      <c r="J1176" s="2"/>
      <c r="K1176" s="2"/>
      <c r="L1176" s="2"/>
      <c r="M1176" s="2"/>
      <c r="N1176" s="2"/>
      <c r="O1176" s="2"/>
      <c r="Q1176" s="1"/>
      <c r="R1176" s="1"/>
      <c r="T1176" s="1"/>
      <c r="U1176" s="4"/>
      <c r="W1176" s="5"/>
      <c r="X1176" s="5"/>
    </row>
    <row r="1177" spans="10:24" x14ac:dyDescent="0.25">
      <c r="J1177" s="2"/>
      <c r="K1177" s="2"/>
      <c r="L1177" s="2"/>
      <c r="M1177" s="2"/>
      <c r="N1177" s="2"/>
      <c r="O1177" s="2"/>
      <c r="Q1177" s="1"/>
      <c r="R1177" s="1"/>
      <c r="T1177" s="1"/>
      <c r="U1177" s="4"/>
      <c r="W1177" s="5"/>
      <c r="X1177" s="5"/>
    </row>
    <row r="1178" spans="10:24" x14ac:dyDescent="0.25">
      <c r="J1178" s="2"/>
      <c r="K1178" s="2"/>
      <c r="L1178" s="2"/>
      <c r="M1178" s="2"/>
      <c r="N1178" s="2"/>
      <c r="O1178" s="2"/>
      <c r="Q1178" s="1"/>
      <c r="R1178" s="1"/>
      <c r="T1178" s="1"/>
      <c r="U1178" s="4"/>
      <c r="W1178" s="5"/>
      <c r="X1178" s="5"/>
    </row>
    <row r="1179" spans="10:24" x14ac:dyDescent="0.25">
      <c r="J1179" s="2"/>
      <c r="K1179" s="2"/>
      <c r="L1179" s="2"/>
      <c r="M1179" s="2"/>
      <c r="N1179" s="2"/>
      <c r="O1179" s="2"/>
      <c r="Q1179" s="1"/>
      <c r="R1179" s="1"/>
      <c r="T1179" s="1"/>
      <c r="U1179" s="4"/>
      <c r="W1179" s="5"/>
      <c r="X1179" s="5"/>
    </row>
    <row r="1180" spans="10:24" x14ac:dyDescent="0.25">
      <c r="J1180" s="2"/>
      <c r="K1180" s="2"/>
      <c r="L1180" s="2"/>
      <c r="M1180" s="2"/>
      <c r="N1180" s="2"/>
      <c r="O1180" s="2"/>
      <c r="Q1180" s="1"/>
      <c r="R1180" s="1"/>
      <c r="T1180" s="1"/>
      <c r="U1180" s="4"/>
      <c r="W1180" s="5"/>
      <c r="X1180" s="5"/>
    </row>
    <row r="1181" spans="10:24" x14ac:dyDescent="0.25">
      <c r="J1181" s="2"/>
      <c r="K1181" s="2"/>
      <c r="L1181" s="2"/>
      <c r="M1181" s="2"/>
      <c r="N1181" s="2"/>
      <c r="O1181" s="2"/>
      <c r="Q1181" s="1"/>
      <c r="R1181" s="1"/>
      <c r="T1181" s="1"/>
      <c r="U1181" s="4"/>
      <c r="W1181" s="5"/>
      <c r="X1181" s="5"/>
    </row>
    <row r="1182" spans="10:24" x14ac:dyDescent="0.25">
      <c r="J1182" s="2"/>
      <c r="K1182" s="2"/>
      <c r="L1182" s="2"/>
      <c r="M1182" s="2"/>
      <c r="N1182" s="2"/>
      <c r="O1182" s="2"/>
      <c r="Q1182" s="1"/>
      <c r="R1182" s="1"/>
      <c r="T1182" s="1"/>
      <c r="U1182" s="4"/>
      <c r="W1182" s="5"/>
      <c r="X1182" s="5"/>
    </row>
    <row r="1183" spans="10:24" x14ac:dyDescent="0.25">
      <c r="J1183" s="2"/>
      <c r="K1183" s="2"/>
      <c r="L1183" s="2"/>
      <c r="M1183" s="2"/>
      <c r="N1183" s="2"/>
      <c r="O1183" s="2"/>
      <c r="Q1183" s="1"/>
      <c r="R1183" s="1"/>
      <c r="T1183" s="1"/>
      <c r="U1183" s="4"/>
      <c r="W1183" s="5"/>
      <c r="X1183" s="5"/>
    </row>
    <row r="1184" spans="10:24" x14ac:dyDescent="0.25">
      <c r="J1184" s="2"/>
      <c r="K1184" s="2"/>
      <c r="L1184" s="2"/>
      <c r="M1184" s="2"/>
      <c r="N1184" s="2"/>
      <c r="O1184" s="2"/>
      <c r="Q1184" s="1"/>
      <c r="R1184" s="1"/>
      <c r="T1184" s="1"/>
      <c r="U1184" s="4"/>
      <c r="W1184" s="5"/>
      <c r="X1184" s="5"/>
    </row>
    <row r="1185" spans="10:24" x14ac:dyDescent="0.25">
      <c r="J1185" s="2"/>
      <c r="K1185" s="2"/>
      <c r="L1185" s="2"/>
      <c r="M1185" s="2"/>
      <c r="N1185" s="2"/>
      <c r="O1185" s="2"/>
      <c r="Q1185" s="1"/>
      <c r="R1185" s="1"/>
      <c r="T1185" s="1"/>
      <c r="U1185" s="4"/>
      <c r="W1185" s="5"/>
      <c r="X1185" s="5"/>
    </row>
    <row r="1186" spans="10:24" x14ac:dyDescent="0.25">
      <c r="J1186" s="2"/>
      <c r="K1186" s="2"/>
      <c r="L1186" s="2"/>
      <c r="M1186" s="2"/>
      <c r="N1186" s="2"/>
      <c r="O1186" s="2"/>
      <c r="Q1186" s="1"/>
      <c r="R1186" s="1"/>
      <c r="T1186" s="1"/>
      <c r="U1186" s="4"/>
      <c r="W1186" s="5"/>
      <c r="X1186" s="5"/>
    </row>
    <row r="1187" spans="10:24" x14ac:dyDescent="0.25">
      <c r="J1187" s="2"/>
      <c r="K1187" s="2"/>
      <c r="L1187" s="2"/>
      <c r="M1187" s="2"/>
      <c r="N1187" s="2"/>
      <c r="O1187" s="2"/>
      <c r="Q1187" s="1"/>
      <c r="R1187" s="1"/>
      <c r="T1187" s="1"/>
      <c r="U1187" s="4"/>
      <c r="W1187" s="5"/>
      <c r="X1187" s="5"/>
    </row>
    <row r="1188" spans="10:24" x14ac:dyDescent="0.25">
      <c r="J1188" s="2"/>
      <c r="K1188" s="2"/>
      <c r="L1188" s="2"/>
      <c r="M1188" s="2"/>
      <c r="N1188" s="2"/>
      <c r="O1188" s="2"/>
      <c r="Q1188" s="1"/>
      <c r="R1188" s="1"/>
      <c r="T1188" s="1"/>
      <c r="U1188" s="4"/>
      <c r="W1188" s="5"/>
      <c r="X1188" s="5"/>
    </row>
    <row r="1189" spans="10:24" x14ac:dyDescent="0.25">
      <c r="J1189" s="2"/>
      <c r="K1189" s="2"/>
      <c r="L1189" s="2"/>
      <c r="M1189" s="2"/>
      <c r="N1189" s="2"/>
      <c r="O1189" s="2"/>
      <c r="Q1189" s="1"/>
      <c r="R1189" s="1"/>
      <c r="T1189" s="1"/>
      <c r="U1189" s="4"/>
      <c r="W1189" s="5"/>
      <c r="X1189" s="5"/>
    </row>
    <row r="1190" spans="10:24" x14ac:dyDescent="0.25">
      <c r="J1190" s="2"/>
      <c r="K1190" s="2"/>
      <c r="L1190" s="2"/>
      <c r="M1190" s="2"/>
      <c r="N1190" s="2"/>
      <c r="O1190" s="2"/>
      <c r="Q1190" s="1"/>
      <c r="R1190" s="1"/>
      <c r="T1190" s="1"/>
      <c r="U1190" s="4"/>
      <c r="W1190" s="5"/>
      <c r="X1190" s="5"/>
    </row>
    <row r="1191" spans="10:24" x14ac:dyDescent="0.25">
      <c r="J1191" s="2"/>
      <c r="K1191" s="2"/>
      <c r="L1191" s="2"/>
      <c r="M1191" s="2"/>
      <c r="N1191" s="2"/>
      <c r="O1191" s="2"/>
      <c r="Q1191" s="1"/>
      <c r="R1191" s="1"/>
      <c r="T1191" s="1"/>
      <c r="U1191" s="4"/>
      <c r="W1191" s="5"/>
      <c r="X1191" s="5"/>
    </row>
    <row r="1192" spans="10:24" x14ac:dyDescent="0.25">
      <c r="J1192" s="2"/>
      <c r="K1192" s="2"/>
      <c r="L1192" s="2"/>
      <c r="M1192" s="2"/>
      <c r="N1192" s="2"/>
      <c r="O1192" s="2"/>
      <c r="Q1192" s="1"/>
      <c r="R1192" s="1"/>
      <c r="T1192" s="1"/>
      <c r="U1192" s="4"/>
      <c r="W1192" s="5"/>
      <c r="X1192" s="5"/>
    </row>
    <row r="1193" spans="10:24" x14ac:dyDescent="0.25">
      <c r="J1193" s="2"/>
      <c r="K1193" s="2"/>
      <c r="L1193" s="2"/>
      <c r="M1193" s="2"/>
      <c r="N1193" s="2"/>
      <c r="O1193" s="2"/>
      <c r="Q1193" s="1"/>
      <c r="R1193" s="1"/>
      <c r="T1193" s="1"/>
      <c r="U1193" s="4"/>
      <c r="W1193" s="5"/>
      <c r="X1193" s="5"/>
    </row>
    <row r="1194" spans="10:24" x14ac:dyDescent="0.25">
      <c r="J1194" s="2"/>
      <c r="K1194" s="2"/>
      <c r="L1194" s="2"/>
      <c r="M1194" s="2"/>
      <c r="N1194" s="2"/>
      <c r="O1194" s="2"/>
      <c r="Q1194" s="1"/>
      <c r="R1194" s="1"/>
      <c r="T1194" s="1"/>
      <c r="U1194" s="4"/>
      <c r="W1194" s="5"/>
      <c r="X1194" s="5"/>
    </row>
    <row r="1195" spans="10:24" x14ac:dyDescent="0.25">
      <c r="J1195" s="2"/>
      <c r="K1195" s="2"/>
      <c r="L1195" s="2"/>
      <c r="M1195" s="2"/>
      <c r="N1195" s="2"/>
      <c r="O1195" s="2"/>
      <c r="Q1195" s="1"/>
      <c r="R1195" s="1"/>
      <c r="T1195" s="1"/>
      <c r="U1195" s="4"/>
      <c r="W1195" s="5"/>
      <c r="X1195" s="5"/>
    </row>
    <row r="1196" spans="10:24" x14ac:dyDescent="0.25">
      <c r="J1196" s="2"/>
      <c r="K1196" s="2"/>
      <c r="L1196" s="2"/>
      <c r="M1196" s="2"/>
      <c r="N1196" s="2"/>
      <c r="O1196" s="2"/>
      <c r="Q1196" s="1"/>
      <c r="R1196" s="1"/>
      <c r="T1196" s="1"/>
      <c r="U1196" s="4"/>
      <c r="W1196" s="5"/>
      <c r="X1196" s="5"/>
    </row>
    <row r="1197" spans="10:24" x14ac:dyDescent="0.25">
      <c r="J1197" s="2"/>
      <c r="K1197" s="2"/>
      <c r="L1197" s="2"/>
      <c r="M1197" s="2"/>
      <c r="N1197" s="2"/>
      <c r="O1197" s="2"/>
      <c r="Q1197" s="1"/>
      <c r="R1197" s="1"/>
      <c r="T1197" s="1"/>
      <c r="U1197" s="4"/>
      <c r="W1197" s="5"/>
      <c r="X1197" s="5"/>
    </row>
    <row r="1198" spans="10:24" x14ac:dyDescent="0.25">
      <c r="J1198" s="2"/>
      <c r="K1198" s="2"/>
      <c r="L1198" s="2"/>
      <c r="M1198" s="2"/>
      <c r="N1198" s="2"/>
      <c r="O1198" s="2"/>
      <c r="Q1198" s="1"/>
      <c r="R1198" s="1"/>
      <c r="T1198" s="1"/>
      <c r="U1198" s="4"/>
      <c r="W1198" s="5"/>
      <c r="X1198" s="5"/>
    </row>
    <row r="1199" spans="10:24" x14ac:dyDescent="0.25">
      <c r="J1199" s="2"/>
      <c r="K1199" s="2"/>
      <c r="L1199" s="2"/>
      <c r="M1199" s="2"/>
      <c r="N1199" s="2"/>
      <c r="O1199" s="2"/>
      <c r="Q1199" s="1"/>
      <c r="R1199" s="1"/>
      <c r="T1199" s="1"/>
      <c r="U1199" s="4"/>
      <c r="W1199" s="5"/>
      <c r="X1199" s="5"/>
    </row>
    <row r="1200" spans="10:24" x14ac:dyDescent="0.25">
      <c r="J1200" s="2"/>
      <c r="K1200" s="2"/>
      <c r="L1200" s="2"/>
      <c r="M1200" s="2"/>
      <c r="N1200" s="2"/>
      <c r="O1200" s="2"/>
      <c r="Q1200" s="1"/>
      <c r="R1200" s="1"/>
      <c r="T1200" s="1"/>
      <c r="U1200" s="4"/>
      <c r="W1200" s="5"/>
      <c r="X1200" s="5"/>
    </row>
    <row r="1201" spans="10:24" x14ac:dyDescent="0.25">
      <c r="J1201" s="2"/>
      <c r="K1201" s="2"/>
      <c r="L1201" s="2"/>
      <c r="M1201" s="2"/>
      <c r="N1201" s="2"/>
      <c r="O1201" s="2"/>
      <c r="Q1201" s="1"/>
      <c r="R1201" s="1"/>
      <c r="T1201" s="1"/>
      <c r="U1201" s="4"/>
      <c r="W1201" s="5"/>
      <c r="X1201" s="5"/>
    </row>
    <row r="1202" spans="10:24" x14ac:dyDescent="0.25">
      <c r="J1202" s="2"/>
      <c r="K1202" s="2"/>
      <c r="L1202" s="2"/>
      <c r="M1202" s="2"/>
      <c r="N1202" s="2"/>
      <c r="O1202" s="2"/>
      <c r="Q1202" s="1"/>
      <c r="R1202" s="1"/>
      <c r="T1202" s="1"/>
      <c r="U1202" s="4"/>
      <c r="W1202" s="5"/>
      <c r="X1202" s="5"/>
    </row>
    <row r="1203" spans="10:24" x14ac:dyDescent="0.25">
      <c r="J1203" s="2"/>
      <c r="K1203" s="2"/>
      <c r="L1203" s="2"/>
      <c r="M1203" s="2"/>
      <c r="N1203" s="2"/>
      <c r="O1203" s="2"/>
      <c r="Q1203" s="1"/>
      <c r="R1203" s="1"/>
      <c r="T1203" s="1"/>
      <c r="U1203" s="4"/>
      <c r="W1203" s="5"/>
      <c r="X1203" s="5"/>
    </row>
    <row r="1204" spans="10:24" x14ac:dyDescent="0.25">
      <c r="J1204" s="2"/>
      <c r="K1204" s="2"/>
      <c r="L1204" s="2"/>
      <c r="M1204" s="2"/>
      <c r="N1204" s="2"/>
      <c r="O1204" s="2"/>
      <c r="Q1204" s="1"/>
      <c r="R1204" s="1"/>
      <c r="T1204" s="1"/>
      <c r="U1204" s="4"/>
      <c r="W1204" s="5"/>
      <c r="X1204" s="5"/>
    </row>
    <row r="1205" spans="10:24" x14ac:dyDescent="0.25">
      <c r="J1205" s="2"/>
      <c r="K1205" s="2"/>
      <c r="L1205" s="2"/>
      <c r="M1205" s="2"/>
      <c r="N1205" s="2"/>
      <c r="O1205" s="2"/>
      <c r="Q1205" s="1"/>
      <c r="R1205" s="1"/>
      <c r="T1205" s="1"/>
      <c r="U1205" s="4"/>
      <c r="W1205" s="5"/>
      <c r="X1205" s="5"/>
    </row>
    <row r="1206" spans="10:24" x14ac:dyDescent="0.25">
      <c r="J1206" s="2"/>
      <c r="K1206" s="2"/>
      <c r="L1206" s="2"/>
      <c r="M1206" s="2"/>
      <c r="N1206" s="2"/>
      <c r="O1206" s="2"/>
      <c r="Q1206" s="1"/>
      <c r="R1206" s="1"/>
      <c r="T1206" s="1"/>
      <c r="U1206" s="4"/>
      <c r="W1206" s="5"/>
      <c r="X1206" s="5"/>
    </row>
    <row r="1207" spans="10:24" x14ac:dyDescent="0.25">
      <c r="J1207" s="2"/>
      <c r="K1207" s="2"/>
      <c r="L1207" s="2"/>
      <c r="M1207" s="2"/>
      <c r="N1207" s="2"/>
      <c r="O1207" s="2"/>
      <c r="Q1207" s="1"/>
      <c r="R1207" s="1"/>
      <c r="T1207" s="1"/>
      <c r="U1207" s="4"/>
      <c r="W1207" s="5"/>
      <c r="X1207" s="5"/>
    </row>
    <row r="1208" spans="10:24" x14ac:dyDescent="0.25">
      <c r="J1208" s="2"/>
      <c r="K1208" s="2"/>
      <c r="L1208" s="2"/>
      <c r="M1208" s="2"/>
      <c r="N1208" s="2"/>
      <c r="O1208" s="2"/>
      <c r="Q1208" s="1"/>
      <c r="R1208" s="1"/>
      <c r="T1208" s="1"/>
      <c r="U1208" s="4"/>
      <c r="W1208" s="5"/>
      <c r="X1208" s="5"/>
    </row>
    <row r="1209" spans="10:24" x14ac:dyDescent="0.25">
      <c r="J1209" s="2"/>
      <c r="K1209" s="2"/>
      <c r="L1209" s="2"/>
      <c r="M1209" s="2"/>
      <c r="N1209" s="2"/>
      <c r="O1209" s="2"/>
      <c r="Q1209" s="1"/>
      <c r="R1209" s="1"/>
      <c r="T1209" s="1"/>
      <c r="U1209" s="4"/>
      <c r="W1209" s="5"/>
      <c r="X1209" s="5"/>
    </row>
    <row r="1210" spans="10:24" x14ac:dyDescent="0.25">
      <c r="J1210" s="2"/>
      <c r="K1210" s="2"/>
      <c r="L1210" s="2"/>
      <c r="M1210" s="2"/>
      <c r="N1210" s="2"/>
      <c r="O1210" s="2"/>
      <c r="Q1210" s="1"/>
      <c r="R1210" s="1"/>
      <c r="T1210" s="1"/>
      <c r="U1210" s="4"/>
      <c r="W1210" s="5"/>
      <c r="X1210" s="5"/>
    </row>
    <row r="1211" spans="10:24" x14ac:dyDescent="0.25">
      <c r="J1211" s="2"/>
      <c r="K1211" s="2"/>
      <c r="L1211" s="2"/>
      <c r="M1211" s="2"/>
      <c r="N1211" s="2"/>
      <c r="O1211" s="2"/>
      <c r="Q1211" s="1"/>
      <c r="R1211" s="1"/>
      <c r="T1211" s="1"/>
      <c r="U1211" s="4"/>
      <c r="W1211" s="5"/>
      <c r="X1211" s="5"/>
    </row>
    <row r="1212" spans="10:24" x14ac:dyDescent="0.25">
      <c r="J1212" s="2"/>
      <c r="K1212" s="2"/>
      <c r="L1212" s="2"/>
      <c r="M1212" s="2"/>
      <c r="N1212" s="2"/>
      <c r="O1212" s="2"/>
      <c r="Q1212" s="1"/>
      <c r="R1212" s="1"/>
      <c r="T1212" s="1"/>
      <c r="U1212" s="4"/>
      <c r="W1212" s="5"/>
      <c r="X1212" s="5"/>
    </row>
    <row r="1213" spans="10:24" x14ac:dyDescent="0.25">
      <c r="J1213" s="2"/>
      <c r="K1213" s="2"/>
      <c r="L1213" s="2"/>
      <c r="M1213" s="2"/>
      <c r="N1213" s="2"/>
      <c r="O1213" s="2"/>
      <c r="Q1213" s="1"/>
      <c r="R1213" s="1"/>
      <c r="T1213" s="1"/>
      <c r="U1213" s="4"/>
      <c r="W1213" s="5"/>
      <c r="X1213" s="5"/>
    </row>
    <row r="1214" spans="10:24" x14ac:dyDescent="0.25">
      <c r="J1214" s="2"/>
      <c r="K1214" s="2"/>
      <c r="L1214" s="2"/>
      <c r="M1214" s="2"/>
      <c r="N1214" s="2"/>
      <c r="O1214" s="2"/>
      <c r="Q1214" s="1"/>
      <c r="R1214" s="1"/>
      <c r="T1214" s="1"/>
      <c r="U1214" s="4"/>
      <c r="W1214" s="5"/>
      <c r="X1214" s="5"/>
    </row>
    <row r="1215" spans="10:24" x14ac:dyDescent="0.25">
      <c r="J1215" s="2"/>
      <c r="K1215" s="2"/>
      <c r="L1215" s="2"/>
      <c r="M1215" s="2"/>
      <c r="N1215" s="2"/>
      <c r="O1215" s="2"/>
      <c r="Q1215" s="1"/>
      <c r="R1215" s="1"/>
      <c r="T1215" s="1"/>
      <c r="U1215" s="4"/>
      <c r="W1215" s="5"/>
      <c r="X1215" s="5"/>
    </row>
    <row r="1216" spans="10:24" x14ac:dyDescent="0.25">
      <c r="J1216" s="2"/>
      <c r="K1216" s="2"/>
      <c r="L1216" s="2"/>
      <c r="M1216" s="2"/>
      <c r="N1216" s="2"/>
      <c r="O1216" s="2"/>
      <c r="Q1216" s="1"/>
      <c r="R1216" s="1"/>
      <c r="T1216" s="1"/>
      <c r="U1216" s="4"/>
      <c r="W1216" s="5"/>
      <c r="X1216" s="5"/>
    </row>
    <row r="1217" spans="10:24" x14ac:dyDescent="0.25">
      <c r="J1217" s="2"/>
      <c r="K1217" s="2"/>
      <c r="L1217" s="2"/>
      <c r="M1217" s="2"/>
      <c r="N1217" s="2"/>
      <c r="O1217" s="2"/>
      <c r="Q1217" s="1"/>
      <c r="R1217" s="1"/>
      <c r="T1217" s="1"/>
      <c r="U1217" s="4"/>
      <c r="W1217" s="5"/>
      <c r="X1217" s="5"/>
    </row>
    <row r="1218" spans="10:24" x14ac:dyDescent="0.25">
      <c r="J1218" s="2"/>
      <c r="K1218" s="2"/>
      <c r="L1218" s="2"/>
      <c r="M1218" s="2"/>
      <c r="N1218" s="2"/>
      <c r="O1218" s="2"/>
      <c r="Q1218" s="1"/>
      <c r="R1218" s="1"/>
      <c r="T1218" s="1"/>
      <c r="U1218" s="4"/>
      <c r="W1218" s="5"/>
      <c r="X1218" s="5"/>
    </row>
    <row r="1219" spans="10:24" x14ac:dyDescent="0.25">
      <c r="J1219" s="2"/>
      <c r="K1219" s="2"/>
      <c r="L1219" s="2"/>
      <c r="M1219" s="2"/>
      <c r="N1219" s="2"/>
      <c r="O1219" s="2"/>
      <c r="Q1219" s="1"/>
      <c r="R1219" s="1"/>
      <c r="T1219" s="1"/>
      <c r="U1219" s="4"/>
      <c r="W1219" s="5"/>
      <c r="X1219" s="5"/>
    </row>
    <row r="1220" spans="10:24" x14ac:dyDescent="0.25">
      <c r="J1220" s="2"/>
      <c r="K1220" s="2"/>
      <c r="L1220" s="2"/>
      <c r="M1220" s="2"/>
      <c r="N1220" s="2"/>
      <c r="O1220" s="2"/>
      <c r="Q1220" s="1"/>
      <c r="R1220" s="1"/>
      <c r="T1220" s="1"/>
      <c r="U1220" s="4"/>
      <c r="W1220" s="5"/>
      <c r="X1220" s="5"/>
    </row>
    <row r="1221" spans="10:24" x14ac:dyDescent="0.25">
      <c r="J1221" s="2"/>
      <c r="K1221" s="2"/>
      <c r="L1221" s="2"/>
      <c r="M1221" s="2"/>
      <c r="N1221" s="2"/>
      <c r="O1221" s="2"/>
      <c r="Q1221" s="1"/>
      <c r="R1221" s="1"/>
      <c r="T1221" s="1"/>
      <c r="U1221" s="4"/>
      <c r="W1221" s="5"/>
      <c r="X1221" s="5"/>
    </row>
    <row r="1222" spans="10:24" x14ac:dyDescent="0.25">
      <c r="J1222" s="2"/>
      <c r="K1222" s="2"/>
      <c r="L1222" s="2"/>
      <c r="M1222" s="2"/>
      <c r="N1222" s="2"/>
      <c r="O1222" s="2"/>
      <c r="Q1222" s="1"/>
      <c r="R1222" s="1"/>
      <c r="T1222" s="1"/>
      <c r="U1222" s="4"/>
      <c r="W1222" s="5"/>
      <c r="X1222" s="5"/>
    </row>
    <row r="1223" spans="10:24" x14ac:dyDescent="0.25">
      <c r="J1223" s="2"/>
      <c r="K1223" s="2"/>
      <c r="L1223" s="2"/>
      <c r="M1223" s="2"/>
      <c r="N1223" s="2"/>
      <c r="O1223" s="2"/>
      <c r="Q1223" s="1"/>
      <c r="R1223" s="1"/>
      <c r="T1223" s="1"/>
      <c r="U1223" s="4"/>
      <c r="W1223" s="5"/>
      <c r="X1223" s="5"/>
    </row>
    <row r="1224" spans="10:24" x14ac:dyDescent="0.25">
      <c r="J1224" s="2"/>
      <c r="K1224" s="2"/>
      <c r="L1224" s="2"/>
      <c r="M1224" s="2"/>
      <c r="N1224" s="2"/>
      <c r="O1224" s="2"/>
      <c r="Q1224" s="1"/>
      <c r="R1224" s="1"/>
      <c r="T1224" s="1"/>
      <c r="U1224" s="4"/>
      <c r="W1224" s="5"/>
      <c r="X1224" s="5"/>
    </row>
    <row r="1225" spans="10:24" x14ac:dyDescent="0.25">
      <c r="J1225" s="2"/>
      <c r="K1225" s="2"/>
      <c r="L1225" s="2"/>
      <c r="M1225" s="2"/>
      <c r="N1225" s="2"/>
      <c r="O1225" s="2"/>
      <c r="Q1225" s="1"/>
      <c r="R1225" s="1"/>
      <c r="T1225" s="1"/>
      <c r="U1225" s="4"/>
      <c r="W1225" s="5"/>
      <c r="X1225" s="5"/>
    </row>
    <row r="1226" spans="10:24" x14ac:dyDescent="0.25">
      <c r="J1226" s="2"/>
      <c r="K1226" s="2"/>
      <c r="L1226" s="2"/>
      <c r="M1226" s="2"/>
      <c r="N1226" s="2"/>
      <c r="O1226" s="2"/>
      <c r="Q1226" s="1"/>
      <c r="R1226" s="1"/>
      <c r="T1226" s="1"/>
      <c r="U1226" s="4"/>
      <c r="W1226" s="5"/>
      <c r="X1226" s="5"/>
    </row>
    <row r="1227" spans="10:24" x14ac:dyDescent="0.25">
      <c r="J1227" s="2"/>
      <c r="K1227" s="2"/>
      <c r="L1227" s="2"/>
      <c r="M1227" s="2"/>
      <c r="N1227" s="2"/>
      <c r="O1227" s="2"/>
      <c r="Q1227" s="1"/>
      <c r="R1227" s="1"/>
      <c r="T1227" s="1"/>
      <c r="U1227" s="4"/>
      <c r="W1227" s="5"/>
      <c r="X1227" s="5"/>
    </row>
    <row r="1228" spans="10:24" x14ac:dyDescent="0.25">
      <c r="J1228" s="2"/>
      <c r="K1228" s="2"/>
      <c r="L1228" s="2"/>
      <c r="M1228" s="2"/>
      <c r="N1228" s="2"/>
      <c r="O1228" s="2"/>
      <c r="Q1228" s="1"/>
      <c r="R1228" s="1"/>
      <c r="T1228" s="1"/>
      <c r="U1228" s="4"/>
      <c r="W1228" s="5"/>
      <c r="X1228" s="5"/>
    </row>
    <row r="1229" spans="10:24" x14ac:dyDescent="0.25">
      <c r="J1229" s="2"/>
      <c r="K1229" s="2"/>
      <c r="L1229" s="2"/>
      <c r="M1229" s="2"/>
      <c r="N1229" s="2"/>
      <c r="O1229" s="2"/>
      <c r="Q1229" s="1"/>
      <c r="R1229" s="1"/>
      <c r="T1229" s="1"/>
      <c r="U1229" s="4"/>
      <c r="W1229" s="5"/>
      <c r="X1229" s="5"/>
    </row>
    <row r="1230" spans="10:24" x14ac:dyDescent="0.25">
      <c r="J1230" s="2"/>
      <c r="K1230" s="2"/>
      <c r="L1230" s="2"/>
      <c r="M1230" s="2"/>
      <c r="N1230" s="2"/>
      <c r="O1230" s="2"/>
      <c r="Q1230" s="1"/>
      <c r="R1230" s="1"/>
      <c r="T1230" s="1"/>
      <c r="U1230" s="4"/>
      <c r="W1230" s="5"/>
      <c r="X1230" s="5"/>
    </row>
    <row r="1231" spans="10:24" x14ac:dyDescent="0.25">
      <c r="J1231" s="2"/>
      <c r="K1231" s="2"/>
      <c r="L1231" s="2"/>
      <c r="M1231" s="2"/>
      <c r="N1231" s="2"/>
      <c r="O1231" s="2"/>
      <c r="Q1231" s="1"/>
      <c r="R1231" s="1"/>
      <c r="T1231" s="1"/>
      <c r="U1231" s="4"/>
      <c r="W1231" s="5"/>
      <c r="X1231" s="5"/>
    </row>
    <row r="1232" spans="10:24" x14ac:dyDescent="0.25">
      <c r="J1232" s="2"/>
      <c r="K1232" s="2"/>
      <c r="L1232" s="2"/>
      <c r="M1232" s="2"/>
      <c r="N1232" s="2"/>
      <c r="O1232" s="2"/>
      <c r="Q1232" s="1"/>
      <c r="R1232" s="1"/>
      <c r="T1232" s="1"/>
      <c r="U1232" s="4"/>
      <c r="W1232" s="5"/>
      <c r="X1232" s="5"/>
    </row>
    <row r="1233" spans="10:24" x14ac:dyDescent="0.25">
      <c r="J1233" s="2"/>
      <c r="K1233" s="2"/>
      <c r="L1233" s="2"/>
      <c r="M1233" s="2"/>
      <c r="N1233" s="2"/>
      <c r="O1233" s="2"/>
      <c r="Q1233" s="1"/>
      <c r="R1233" s="1"/>
      <c r="T1233" s="1"/>
      <c r="U1233" s="4"/>
      <c r="W1233" s="5"/>
      <c r="X1233" s="5"/>
    </row>
    <row r="1234" spans="10:24" x14ac:dyDescent="0.25">
      <c r="J1234" s="2"/>
      <c r="K1234" s="2"/>
      <c r="L1234" s="2"/>
      <c r="M1234" s="2"/>
      <c r="N1234" s="2"/>
      <c r="O1234" s="2"/>
      <c r="Q1234" s="1"/>
      <c r="R1234" s="1"/>
      <c r="T1234" s="1"/>
      <c r="U1234" s="4"/>
      <c r="W1234" s="5"/>
      <c r="X1234" s="5"/>
    </row>
    <row r="1235" spans="10:24" x14ac:dyDescent="0.25">
      <c r="J1235" s="2"/>
      <c r="K1235" s="2"/>
      <c r="L1235" s="2"/>
      <c r="M1235" s="2"/>
      <c r="N1235" s="2"/>
      <c r="O1235" s="2"/>
      <c r="Q1235" s="1"/>
      <c r="R1235" s="1"/>
      <c r="T1235" s="1"/>
      <c r="U1235" s="4"/>
      <c r="W1235" s="5"/>
      <c r="X1235" s="5"/>
    </row>
    <row r="1236" spans="10:24" x14ac:dyDescent="0.25">
      <c r="J1236" s="2"/>
      <c r="K1236" s="2"/>
      <c r="L1236" s="2"/>
      <c r="M1236" s="2"/>
      <c r="N1236" s="2"/>
      <c r="O1236" s="2"/>
      <c r="Q1236" s="1"/>
      <c r="R1236" s="1"/>
      <c r="T1236" s="1"/>
      <c r="U1236" s="4"/>
      <c r="W1236" s="5"/>
      <c r="X1236" s="5"/>
    </row>
    <row r="1237" spans="10:24" x14ac:dyDescent="0.25">
      <c r="J1237" s="2"/>
      <c r="K1237" s="2"/>
      <c r="L1237" s="2"/>
      <c r="M1237" s="2"/>
      <c r="N1237" s="2"/>
      <c r="O1237" s="2"/>
      <c r="Q1237" s="1"/>
      <c r="R1237" s="1"/>
      <c r="T1237" s="1"/>
      <c r="U1237" s="4"/>
      <c r="W1237" s="5"/>
      <c r="X1237" s="5"/>
    </row>
    <row r="1238" spans="10:24" x14ac:dyDescent="0.25">
      <c r="J1238" s="2"/>
      <c r="K1238" s="2"/>
      <c r="L1238" s="2"/>
      <c r="M1238" s="2"/>
      <c r="N1238" s="2"/>
      <c r="O1238" s="2"/>
      <c r="Q1238" s="1"/>
      <c r="R1238" s="1"/>
      <c r="T1238" s="1"/>
      <c r="U1238" s="4"/>
      <c r="W1238" s="5"/>
      <c r="X1238" s="5"/>
    </row>
    <row r="1239" spans="10:24" x14ac:dyDescent="0.25">
      <c r="J1239" s="2"/>
      <c r="K1239" s="2"/>
      <c r="L1239" s="2"/>
      <c r="M1239" s="2"/>
      <c r="N1239" s="2"/>
      <c r="O1239" s="2"/>
      <c r="Q1239" s="1"/>
      <c r="R1239" s="1"/>
      <c r="T1239" s="1"/>
      <c r="U1239" s="4"/>
      <c r="W1239" s="5"/>
      <c r="X1239" s="5"/>
    </row>
    <row r="1240" spans="10:24" x14ac:dyDescent="0.25">
      <c r="J1240" s="2"/>
      <c r="K1240" s="2"/>
      <c r="L1240" s="2"/>
      <c r="M1240" s="2"/>
      <c r="N1240" s="2"/>
      <c r="O1240" s="2"/>
      <c r="Q1240" s="1"/>
      <c r="R1240" s="1"/>
      <c r="T1240" s="1"/>
      <c r="U1240" s="4"/>
      <c r="W1240" s="5"/>
      <c r="X1240" s="5"/>
    </row>
    <row r="1241" spans="10:24" x14ac:dyDescent="0.25">
      <c r="J1241" s="2"/>
      <c r="K1241" s="2"/>
      <c r="L1241" s="2"/>
      <c r="M1241" s="2"/>
      <c r="N1241" s="2"/>
      <c r="O1241" s="2"/>
      <c r="Q1241" s="1"/>
      <c r="R1241" s="1"/>
      <c r="T1241" s="1"/>
      <c r="U1241" s="4"/>
      <c r="W1241" s="5"/>
      <c r="X1241" s="5"/>
    </row>
    <row r="1242" spans="10:24" x14ac:dyDescent="0.25">
      <c r="J1242" s="2"/>
      <c r="K1242" s="2"/>
      <c r="L1242" s="2"/>
      <c r="M1242" s="2"/>
      <c r="N1242" s="2"/>
      <c r="O1242" s="2"/>
      <c r="Q1242" s="1"/>
      <c r="R1242" s="1"/>
      <c r="T1242" s="1"/>
      <c r="U1242" s="4"/>
      <c r="W1242" s="5"/>
      <c r="X1242" s="5"/>
    </row>
    <row r="1243" spans="10:24" x14ac:dyDescent="0.25">
      <c r="J1243" s="2"/>
      <c r="K1243" s="2"/>
      <c r="L1243" s="2"/>
      <c r="M1243" s="2"/>
      <c r="N1243" s="2"/>
      <c r="O1243" s="2"/>
      <c r="Q1243" s="1"/>
      <c r="R1243" s="1"/>
      <c r="T1243" s="1"/>
      <c r="U1243" s="4"/>
      <c r="W1243" s="5"/>
      <c r="X1243" s="5"/>
    </row>
    <row r="1244" spans="10:24" x14ac:dyDescent="0.25">
      <c r="J1244" s="2"/>
      <c r="K1244" s="2"/>
      <c r="L1244" s="2"/>
      <c r="M1244" s="2"/>
      <c r="N1244" s="2"/>
      <c r="O1244" s="2"/>
      <c r="Q1244" s="1"/>
      <c r="R1244" s="1"/>
      <c r="T1244" s="1"/>
      <c r="U1244" s="4"/>
      <c r="W1244" s="5"/>
      <c r="X1244" s="5"/>
    </row>
    <row r="1245" spans="10:24" x14ac:dyDescent="0.25">
      <c r="J1245" s="2"/>
      <c r="K1245" s="2"/>
      <c r="L1245" s="2"/>
      <c r="M1245" s="2"/>
      <c r="N1245" s="2"/>
      <c r="O1245" s="2"/>
      <c r="Q1245" s="1"/>
      <c r="R1245" s="1"/>
      <c r="T1245" s="1"/>
      <c r="U1245" s="4"/>
      <c r="W1245" s="5"/>
      <c r="X1245" s="5"/>
    </row>
    <row r="1246" spans="10:24" x14ac:dyDescent="0.25">
      <c r="J1246" s="2"/>
      <c r="K1246" s="2"/>
      <c r="L1246" s="2"/>
      <c r="M1246" s="2"/>
      <c r="N1246" s="2"/>
      <c r="O1246" s="2"/>
      <c r="Q1246" s="1"/>
      <c r="R1246" s="1"/>
      <c r="T1246" s="1"/>
      <c r="U1246" s="4"/>
      <c r="W1246" s="5"/>
      <c r="X1246" s="5"/>
    </row>
    <row r="1247" spans="10:24" x14ac:dyDescent="0.25">
      <c r="J1247" s="2"/>
      <c r="K1247" s="2"/>
      <c r="L1247" s="2"/>
      <c r="M1247" s="2"/>
      <c r="N1247" s="2"/>
      <c r="O1247" s="2"/>
      <c r="Q1247" s="1"/>
      <c r="R1247" s="1"/>
      <c r="T1247" s="1"/>
      <c r="U1247" s="4"/>
      <c r="W1247" s="5"/>
      <c r="X1247" s="5"/>
    </row>
    <row r="1248" spans="10:24" x14ac:dyDescent="0.25">
      <c r="J1248" s="2"/>
      <c r="K1248" s="2"/>
      <c r="L1248" s="2"/>
      <c r="M1248" s="2"/>
      <c r="N1248" s="2"/>
      <c r="O1248" s="2"/>
      <c r="Q1248" s="1"/>
      <c r="R1248" s="1"/>
      <c r="T1248" s="1"/>
      <c r="U1248" s="4"/>
      <c r="W1248" s="5"/>
      <c r="X1248" s="5"/>
    </row>
    <row r="1249" spans="10:24" x14ac:dyDescent="0.25">
      <c r="J1249" s="2"/>
      <c r="K1249" s="2"/>
      <c r="L1249" s="2"/>
      <c r="M1249" s="2"/>
      <c r="N1249" s="2"/>
      <c r="O1249" s="2"/>
      <c r="Q1249" s="1"/>
      <c r="R1249" s="1"/>
      <c r="T1249" s="1"/>
      <c r="U1249" s="4"/>
      <c r="W1249" s="5"/>
      <c r="X1249" s="5"/>
    </row>
    <row r="1250" spans="10:24" x14ac:dyDescent="0.25">
      <c r="J1250" s="2"/>
      <c r="K1250" s="2"/>
      <c r="L1250" s="2"/>
      <c r="M1250" s="2"/>
      <c r="N1250" s="2"/>
      <c r="O1250" s="2"/>
      <c r="Q1250" s="1"/>
      <c r="R1250" s="1"/>
      <c r="T1250" s="1"/>
      <c r="U1250" s="4"/>
      <c r="W1250" s="5"/>
      <c r="X1250" s="5"/>
    </row>
    <row r="1251" spans="10:24" x14ac:dyDescent="0.25">
      <c r="J1251" s="2"/>
      <c r="K1251" s="2"/>
      <c r="L1251" s="2"/>
      <c r="M1251" s="2"/>
      <c r="N1251" s="2"/>
      <c r="O1251" s="2"/>
      <c r="Q1251" s="1"/>
      <c r="R1251" s="1"/>
      <c r="T1251" s="1"/>
      <c r="U1251" s="4"/>
      <c r="W1251" s="5"/>
      <c r="X1251" s="5"/>
    </row>
    <row r="1252" spans="10:24" x14ac:dyDescent="0.25">
      <c r="J1252" s="2"/>
      <c r="K1252" s="2"/>
      <c r="L1252" s="2"/>
      <c r="M1252" s="2"/>
      <c r="N1252" s="2"/>
      <c r="O1252" s="2"/>
      <c r="Q1252" s="1"/>
      <c r="R1252" s="1"/>
      <c r="T1252" s="1"/>
      <c r="U1252" s="4"/>
      <c r="W1252" s="5"/>
      <c r="X1252" s="5"/>
    </row>
    <row r="1253" spans="10:24" x14ac:dyDescent="0.25">
      <c r="J1253" s="2"/>
      <c r="K1253" s="2"/>
      <c r="L1253" s="2"/>
      <c r="M1253" s="2"/>
      <c r="N1253" s="2"/>
      <c r="O1253" s="2"/>
      <c r="Q1253" s="1"/>
      <c r="R1253" s="1"/>
      <c r="T1253" s="1"/>
      <c r="U1253" s="4"/>
      <c r="W1253" s="5"/>
      <c r="X1253" s="5"/>
    </row>
    <row r="1254" spans="10:24" x14ac:dyDescent="0.25">
      <c r="J1254" s="2"/>
      <c r="K1254" s="2"/>
      <c r="L1254" s="2"/>
      <c r="M1254" s="2"/>
      <c r="N1254" s="2"/>
      <c r="O1254" s="2"/>
      <c r="Q1254" s="1"/>
      <c r="R1254" s="1"/>
      <c r="T1254" s="1"/>
      <c r="U1254" s="4"/>
      <c r="W1254" s="5"/>
      <c r="X1254" s="5"/>
    </row>
    <row r="1255" spans="10:24" x14ac:dyDescent="0.25">
      <c r="J1255" s="2"/>
      <c r="K1255" s="2"/>
      <c r="L1255" s="2"/>
      <c r="M1255" s="2"/>
      <c r="N1255" s="2"/>
      <c r="O1255" s="2"/>
      <c r="Q1255" s="1"/>
      <c r="R1255" s="1"/>
      <c r="T1255" s="1"/>
      <c r="U1255" s="4"/>
      <c r="W1255" s="5"/>
      <c r="X1255" s="5"/>
    </row>
    <row r="1256" spans="10:24" x14ac:dyDescent="0.25">
      <c r="J1256" s="2"/>
      <c r="K1256" s="2"/>
      <c r="L1256" s="2"/>
      <c r="M1256" s="2"/>
      <c r="N1256" s="2"/>
      <c r="O1256" s="2"/>
      <c r="Q1256" s="1"/>
      <c r="R1256" s="1"/>
      <c r="T1256" s="1"/>
      <c r="U1256" s="4"/>
      <c r="W1256" s="5"/>
      <c r="X1256" s="5"/>
    </row>
    <row r="1257" spans="10:24" x14ac:dyDescent="0.25">
      <c r="J1257" s="2"/>
      <c r="K1257" s="2"/>
      <c r="L1257" s="2"/>
      <c r="M1257" s="2"/>
      <c r="N1257" s="2"/>
      <c r="O1257" s="2"/>
      <c r="Q1257" s="1"/>
      <c r="R1257" s="1"/>
      <c r="T1257" s="1"/>
      <c r="U1257" s="4"/>
      <c r="W1257" s="5"/>
      <c r="X1257" s="5"/>
    </row>
    <row r="1258" spans="10:24" x14ac:dyDescent="0.25">
      <c r="J1258" s="2"/>
      <c r="K1258" s="2"/>
      <c r="L1258" s="2"/>
      <c r="M1258" s="2"/>
      <c r="N1258" s="2"/>
      <c r="O1258" s="2"/>
      <c r="Q1258" s="1"/>
      <c r="R1258" s="1"/>
      <c r="T1258" s="1"/>
      <c r="U1258" s="4"/>
      <c r="W1258" s="5"/>
      <c r="X1258" s="5"/>
    </row>
    <row r="1259" spans="10:24" x14ac:dyDescent="0.25">
      <c r="J1259" s="2"/>
      <c r="K1259" s="2"/>
      <c r="L1259" s="2"/>
      <c r="M1259" s="2"/>
      <c r="N1259" s="2"/>
      <c r="O1259" s="2"/>
      <c r="Q1259" s="1"/>
      <c r="R1259" s="1"/>
      <c r="T1259" s="1"/>
      <c r="U1259" s="4"/>
      <c r="W1259" s="5"/>
      <c r="X1259" s="5"/>
    </row>
    <row r="1260" spans="10:24" x14ac:dyDescent="0.25">
      <c r="J1260" s="2"/>
      <c r="K1260" s="2"/>
      <c r="L1260" s="2"/>
      <c r="M1260" s="2"/>
      <c r="N1260" s="2"/>
      <c r="O1260" s="2"/>
      <c r="Q1260" s="1"/>
      <c r="R1260" s="1"/>
      <c r="T1260" s="1"/>
      <c r="U1260" s="4"/>
      <c r="W1260" s="5"/>
      <c r="X1260" s="5"/>
    </row>
    <row r="1261" spans="10:24" x14ac:dyDescent="0.25">
      <c r="J1261" s="2"/>
      <c r="K1261" s="2"/>
      <c r="L1261" s="2"/>
      <c r="M1261" s="2"/>
      <c r="N1261" s="2"/>
      <c r="O1261" s="2"/>
      <c r="Q1261" s="1"/>
      <c r="R1261" s="1"/>
      <c r="T1261" s="1"/>
      <c r="U1261" s="4"/>
      <c r="W1261" s="5"/>
      <c r="X1261" s="5"/>
    </row>
    <row r="1262" spans="10:24" x14ac:dyDescent="0.25">
      <c r="J1262" s="2"/>
      <c r="K1262" s="2"/>
      <c r="L1262" s="2"/>
      <c r="M1262" s="2"/>
      <c r="N1262" s="2"/>
      <c r="O1262" s="2"/>
      <c r="Q1262" s="1"/>
      <c r="R1262" s="1"/>
      <c r="T1262" s="1"/>
      <c r="U1262" s="4"/>
      <c r="W1262" s="5"/>
      <c r="X1262" s="5"/>
    </row>
    <row r="1263" spans="10:24" x14ac:dyDescent="0.25">
      <c r="J1263" s="2"/>
      <c r="K1263" s="2"/>
      <c r="L1263" s="2"/>
      <c r="M1263" s="2"/>
      <c r="N1263" s="2"/>
      <c r="O1263" s="2"/>
      <c r="Q1263" s="1"/>
      <c r="R1263" s="1"/>
      <c r="T1263" s="1"/>
      <c r="U1263" s="4"/>
      <c r="W1263" s="5"/>
      <c r="X1263" s="5"/>
    </row>
    <row r="1264" spans="10:24" x14ac:dyDescent="0.25">
      <c r="J1264" s="2"/>
      <c r="K1264" s="2"/>
      <c r="L1264" s="2"/>
      <c r="M1264" s="2"/>
      <c r="N1264" s="2"/>
      <c r="O1264" s="2"/>
      <c r="Q1264" s="1"/>
      <c r="R1264" s="1"/>
      <c r="T1264" s="1"/>
      <c r="U1264" s="4"/>
      <c r="W1264" s="5"/>
      <c r="X1264" s="5"/>
    </row>
    <row r="1265" spans="10:24" x14ac:dyDescent="0.25">
      <c r="J1265" s="2"/>
      <c r="K1265" s="2"/>
      <c r="L1265" s="2"/>
      <c r="M1265" s="2"/>
      <c r="N1265" s="2"/>
      <c r="O1265" s="2"/>
      <c r="Q1265" s="1"/>
      <c r="R1265" s="1"/>
      <c r="T1265" s="1"/>
      <c r="U1265" s="4"/>
      <c r="W1265" s="5"/>
      <c r="X1265" s="5"/>
    </row>
    <row r="1266" spans="10:24" x14ac:dyDescent="0.25">
      <c r="J1266" s="2"/>
      <c r="K1266" s="2"/>
      <c r="L1266" s="2"/>
      <c r="M1266" s="2"/>
      <c r="N1266" s="2"/>
      <c r="O1266" s="2"/>
      <c r="Q1266" s="1"/>
      <c r="R1266" s="1"/>
      <c r="T1266" s="1"/>
      <c r="U1266" s="4"/>
      <c r="W1266" s="5"/>
      <c r="X1266" s="5"/>
    </row>
    <row r="1267" spans="10:24" x14ac:dyDescent="0.25">
      <c r="J1267" s="2"/>
      <c r="K1267" s="2"/>
      <c r="L1267" s="2"/>
      <c r="M1267" s="2"/>
      <c r="N1267" s="2"/>
      <c r="O1267" s="2"/>
      <c r="Q1267" s="1"/>
      <c r="R1267" s="1"/>
      <c r="T1267" s="1"/>
      <c r="U1267" s="4"/>
      <c r="W1267" s="5"/>
      <c r="X1267" s="5"/>
    </row>
    <row r="1268" spans="10:24" x14ac:dyDescent="0.25">
      <c r="J1268" s="2"/>
      <c r="K1268" s="2"/>
      <c r="L1268" s="2"/>
      <c r="M1268" s="2"/>
      <c r="N1268" s="2"/>
      <c r="O1268" s="2"/>
      <c r="Q1268" s="1"/>
      <c r="R1268" s="1"/>
      <c r="T1268" s="1"/>
      <c r="U1268" s="4"/>
      <c r="W1268" s="5"/>
      <c r="X1268" s="5"/>
    </row>
    <row r="1269" spans="10:24" x14ac:dyDescent="0.25">
      <c r="J1269" s="2"/>
      <c r="K1269" s="2"/>
      <c r="L1269" s="2"/>
      <c r="M1269" s="2"/>
      <c r="N1269" s="2"/>
      <c r="O1269" s="2"/>
      <c r="Q1269" s="1"/>
      <c r="R1269" s="1"/>
      <c r="T1269" s="1"/>
      <c r="U1269" s="4"/>
      <c r="W1269" s="5"/>
      <c r="X1269" s="5"/>
    </row>
    <row r="1270" spans="10:24" x14ac:dyDescent="0.25">
      <c r="J1270" s="2"/>
      <c r="K1270" s="2"/>
      <c r="L1270" s="2"/>
      <c r="M1270" s="2"/>
      <c r="N1270" s="2"/>
      <c r="O1270" s="2"/>
      <c r="Q1270" s="1"/>
      <c r="R1270" s="1"/>
      <c r="T1270" s="1"/>
      <c r="U1270" s="4"/>
      <c r="W1270" s="5"/>
      <c r="X1270" s="5"/>
    </row>
    <row r="1271" spans="10:24" x14ac:dyDescent="0.25">
      <c r="J1271" s="2"/>
      <c r="K1271" s="2"/>
      <c r="L1271" s="2"/>
      <c r="M1271" s="2"/>
      <c r="N1271" s="2"/>
      <c r="O1271" s="2"/>
      <c r="Q1271" s="1"/>
      <c r="R1271" s="1"/>
      <c r="T1271" s="1"/>
      <c r="U1271" s="4"/>
      <c r="W1271" s="5"/>
      <c r="X1271" s="5"/>
    </row>
    <row r="1272" spans="10:24" x14ac:dyDescent="0.25">
      <c r="J1272" s="2"/>
      <c r="K1272" s="2"/>
      <c r="L1272" s="2"/>
      <c r="M1272" s="2"/>
      <c r="N1272" s="2"/>
      <c r="O1272" s="2"/>
      <c r="Q1272" s="1"/>
      <c r="R1272" s="1"/>
      <c r="T1272" s="1"/>
      <c r="U1272" s="4"/>
      <c r="W1272" s="5"/>
      <c r="X1272" s="5"/>
    </row>
    <row r="1273" spans="10:24" x14ac:dyDescent="0.25">
      <c r="J1273" s="2"/>
      <c r="K1273" s="2"/>
      <c r="L1273" s="2"/>
      <c r="M1273" s="2"/>
      <c r="N1273" s="2"/>
      <c r="O1273" s="2"/>
      <c r="Q1273" s="1"/>
      <c r="R1273" s="1"/>
      <c r="T1273" s="1"/>
      <c r="U1273" s="4"/>
      <c r="W1273" s="5"/>
      <c r="X1273" s="5"/>
    </row>
    <row r="1274" spans="10:24" x14ac:dyDescent="0.25">
      <c r="J1274" s="2"/>
      <c r="K1274" s="2"/>
      <c r="L1274" s="2"/>
      <c r="M1274" s="2"/>
      <c r="N1274" s="2"/>
      <c r="O1274" s="2"/>
      <c r="Q1274" s="1"/>
      <c r="R1274" s="1"/>
      <c r="T1274" s="1"/>
      <c r="U1274" s="4"/>
      <c r="W1274" s="5"/>
      <c r="X1274" s="5"/>
    </row>
    <row r="1275" spans="10:24" x14ac:dyDescent="0.25">
      <c r="J1275" s="2"/>
      <c r="K1275" s="2"/>
      <c r="L1275" s="2"/>
      <c r="M1275" s="2"/>
      <c r="N1275" s="2"/>
      <c r="O1275" s="2"/>
      <c r="Q1275" s="1"/>
      <c r="R1275" s="1"/>
      <c r="T1275" s="1"/>
      <c r="U1275" s="4"/>
      <c r="W1275" s="5"/>
      <c r="X1275" s="5"/>
    </row>
    <row r="1276" spans="10:24" x14ac:dyDescent="0.25">
      <c r="J1276" s="2"/>
      <c r="K1276" s="2"/>
      <c r="L1276" s="2"/>
      <c r="M1276" s="2"/>
      <c r="N1276" s="2"/>
      <c r="O1276" s="2"/>
      <c r="Q1276" s="1"/>
      <c r="R1276" s="1"/>
      <c r="T1276" s="1"/>
      <c r="U1276" s="4"/>
      <c r="W1276" s="5"/>
      <c r="X1276" s="5"/>
    </row>
    <row r="1277" spans="10:24" x14ac:dyDescent="0.25">
      <c r="J1277" s="2"/>
      <c r="K1277" s="2"/>
      <c r="L1277" s="2"/>
      <c r="M1277" s="2"/>
      <c r="N1277" s="2"/>
      <c r="O1277" s="2"/>
      <c r="Q1277" s="1"/>
      <c r="R1277" s="1"/>
      <c r="T1277" s="1"/>
      <c r="U1277" s="4"/>
      <c r="W1277" s="5"/>
      <c r="X1277" s="5"/>
    </row>
    <row r="1278" spans="10:24" x14ac:dyDescent="0.25">
      <c r="J1278" s="2"/>
      <c r="K1278" s="2"/>
      <c r="L1278" s="2"/>
      <c r="M1278" s="2"/>
      <c r="N1278" s="2"/>
      <c r="O1278" s="2"/>
      <c r="Q1278" s="1"/>
      <c r="R1278" s="1"/>
      <c r="T1278" s="1"/>
      <c r="U1278" s="4"/>
      <c r="W1278" s="5"/>
      <c r="X1278" s="5"/>
    </row>
    <row r="1279" spans="10:24" x14ac:dyDescent="0.25">
      <c r="J1279" s="2"/>
      <c r="K1279" s="2"/>
      <c r="L1279" s="2"/>
      <c r="M1279" s="2"/>
      <c r="N1279" s="2"/>
      <c r="O1279" s="2"/>
      <c r="Q1279" s="1"/>
      <c r="R1279" s="1"/>
      <c r="T1279" s="1"/>
      <c r="U1279" s="4"/>
      <c r="W1279" s="5"/>
      <c r="X1279" s="5"/>
    </row>
    <row r="1280" spans="10:24" x14ac:dyDescent="0.25">
      <c r="J1280" s="2"/>
      <c r="K1280" s="2"/>
      <c r="L1280" s="2"/>
      <c r="M1280" s="2"/>
      <c r="N1280" s="2"/>
      <c r="O1280" s="2"/>
      <c r="Q1280" s="1"/>
      <c r="R1280" s="1"/>
      <c r="T1280" s="1"/>
      <c r="U1280" s="4"/>
      <c r="W1280" s="5"/>
      <c r="X1280" s="5"/>
    </row>
    <row r="1281" spans="10:24" x14ac:dyDescent="0.25">
      <c r="J1281" s="2"/>
      <c r="K1281" s="2"/>
      <c r="L1281" s="2"/>
      <c r="M1281" s="2"/>
      <c r="N1281" s="2"/>
      <c r="O1281" s="2"/>
      <c r="Q1281" s="1"/>
      <c r="R1281" s="1"/>
      <c r="T1281" s="1"/>
      <c r="U1281" s="4"/>
      <c r="W1281" s="5"/>
      <c r="X1281" s="5"/>
    </row>
    <row r="1282" spans="10:24" x14ac:dyDescent="0.25">
      <c r="J1282" s="2"/>
      <c r="K1282" s="2"/>
      <c r="L1282" s="2"/>
      <c r="M1282" s="2"/>
      <c r="N1282" s="2"/>
      <c r="O1282" s="2"/>
      <c r="Q1282" s="1"/>
      <c r="R1282" s="1"/>
      <c r="T1282" s="1"/>
      <c r="U1282" s="4"/>
      <c r="W1282" s="5"/>
      <c r="X1282" s="5"/>
    </row>
    <row r="1283" spans="10:24" x14ac:dyDescent="0.25">
      <c r="J1283" s="2"/>
      <c r="K1283" s="2"/>
      <c r="L1283" s="2"/>
      <c r="M1283" s="2"/>
      <c r="N1283" s="2"/>
      <c r="O1283" s="2"/>
      <c r="Q1283" s="1"/>
      <c r="R1283" s="1"/>
      <c r="T1283" s="1"/>
      <c r="U1283" s="4"/>
      <c r="W1283" s="5"/>
      <c r="X1283" s="5"/>
    </row>
    <row r="1284" spans="10:24" x14ac:dyDescent="0.25">
      <c r="J1284" s="2"/>
      <c r="K1284" s="2"/>
      <c r="L1284" s="2"/>
      <c r="M1284" s="2"/>
      <c r="N1284" s="2"/>
      <c r="O1284" s="2"/>
      <c r="Q1284" s="1"/>
      <c r="R1284" s="1"/>
      <c r="T1284" s="1"/>
      <c r="U1284" s="4"/>
      <c r="W1284" s="5"/>
      <c r="X1284" s="5"/>
    </row>
    <row r="1285" spans="10:24" x14ac:dyDescent="0.25">
      <c r="J1285" s="2"/>
      <c r="K1285" s="2"/>
      <c r="L1285" s="2"/>
      <c r="M1285" s="2"/>
      <c r="N1285" s="2"/>
      <c r="O1285" s="2"/>
      <c r="Q1285" s="1"/>
      <c r="R1285" s="1"/>
      <c r="T1285" s="1"/>
      <c r="U1285" s="4"/>
      <c r="W1285" s="5"/>
      <c r="X1285" s="5"/>
    </row>
    <row r="1286" spans="10:24" x14ac:dyDescent="0.25">
      <c r="J1286" s="2"/>
      <c r="K1286" s="2"/>
      <c r="L1286" s="2"/>
      <c r="M1286" s="2"/>
      <c r="N1286" s="2"/>
      <c r="O1286" s="2"/>
      <c r="Q1286" s="1"/>
      <c r="R1286" s="1"/>
      <c r="T1286" s="1"/>
      <c r="U1286" s="4"/>
      <c r="W1286" s="5"/>
      <c r="X1286" s="5"/>
    </row>
    <row r="1287" spans="10:24" x14ac:dyDescent="0.25">
      <c r="J1287" s="2"/>
      <c r="K1287" s="2"/>
      <c r="L1287" s="2"/>
      <c r="M1287" s="2"/>
      <c r="N1287" s="2"/>
      <c r="O1287" s="2"/>
      <c r="Q1287" s="1"/>
      <c r="R1287" s="1"/>
      <c r="T1287" s="1"/>
      <c r="U1287" s="4"/>
      <c r="W1287" s="5"/>
      <c r="X1287" s="5"/>
    </row>
    <row r="1288" spans="10:24" x14ac:dyDescent="0.25">
      <c r="J1288" s="2"/>
      <c r="K1288" s="2"/>
      <c r="L1288" s="2"/>
      <c r="M1288" s="2"/>
      <c r="N1288" s="2"/>
      <c r="O1288" s="2"/>
      <c r="Q1288" s="1"/>
      <c r="R1288" s="1"/>
      <c r="T1288" s="1"/>
      <c r="U1288" s="4"/>
      <c r="W1288" s="5"/>
      <c r="X1288" s="5"/>
    </row>
    <row r="1289" spans="10:24" x14ac:dyDescent="0.25">
      <c r="J1289" s="2"/>
      <c r="K1289" s="2"/>
      <c r="L1289" s="2"/>
      <c r="M1289" s="2"/>
      <c r="N1289" s="2"/>
      <c r="O1289" s="2"/>
      <c r="Q1289" s="1"/>
      <c r="R1289" s="1"/>
      <c r="T1289" s="1"/>
      <c r="U1289" s="4"/>
      <c r="W1289" s="5"/>
      <c r="X1289" s="5"/>
    </row>
    <row r="1290" spans="10:24" x14ac:dyDescent="0.25">
      <c r="J1290" s="2"/>
      <c r="K1290" s="2"/>
      <c r="L1290" s="2"/>
      <c r="M1290" s="2"/>
      <c r="N1290" s="2"/>
      <c r="O1290" s="2"/>
      <c r="Q1290" s="1"/>
      <c r="R1290" s="1"/>
      <c r="T1290" s="1"/>
      <c r="U1290" s="4"/>
      <c r="W1290" s="5"/>
      <c r="X1290" s="5"/>
    </row>
    <row r="1291" spans="10:24" x14ac:dyDescent="0.25">
      <c r="J1291" s="2"/>
      <c r="K1291" s="2"/>
      <c r="L1291" s="2"/>
      <c r="M1291" s="2"/>
      <c r="N1291" s="2"/>
      <c r="O1291" s="2"/>
      <c r="Q1291" s="1"/>
      <c r="R1291" s="1"/>
      <c r="T1291" s="1"/>
      <c r="U1291" s="4"/>
      <c r="W1291" s="5"/>
      <c r="X1291" s="5"/>
    </row>
    <row r="1292" spans="10:24" x14ac:dyDescent="0.25">
      <c r="J1292" s="2"/>
      <c r="K1292" s="2"/>
      <c r="L1292" s="2"/>
      <c r="M1292" s="2"/>
      <c r="N1292" s="2"/>
      <c r="O1292" s="2"/>
      <c r="Q1292" s="1"/>
      <c r="R1292" s="1"/>
      <c r="T1292" s="1"/>
      <c r="U1292" s="4"/>
      <c r="W1292" s="5"/>
      <c r="X1292" s="5"/>
    </row>
    <row r="1293" spans="10:24" x14ac:dyDescent="0.25">
      <c r="J1293" s="2"/>
      <c r="K1293" s="2"/>
      <c r="L1293" s="2"/>
      <c r="M1293" s="2"/>
      <c r="N1293" s="2"/>
      <c r="O1293" s="2"/>
      <c r="Q1293" s="1"/>
      <c r="R1293" s="1"/>
      <c r="T1293" s="1"/>
      <c r="U1293" s="4"/>
      <c r="W1293" s="5"/>
      <c r="X1293" s="5"/>
    </row>
    <row r="1294" spans="10:24" x14ac:dyDescent="0.25">
      <c r="J1294" s="2"/>
      <c r="K1294" s="2"/>
      <c r="L1294" s="2"/>
      <c r="M1294" s="2"/>
      <c r="N1294" s="2"/>
      <c r="O1294" s="2"/>
      <c r="Q1294" s="1"/>
      <c r="R1294" s="1"/>
      <c r="T1294" s="1"/>
      <c r="U1294" s="4"/>
      <c r="W1294" s="5"/>
      <c r="X1294" s="5"/>
    </row>
    <row r="1295" spans="10:24" x14ac:dyDescent="0.25">
      <c r="J1295" s="2"/>
      <c r="K1295" s="2"/>
      <c r="L1295" s="2"/>
      <c r="M1295" s="2"/>
      <c r="N1295" s="2"/>
      <c r="O1295" s="2"/>
      <c r="Q1295" s="1"/>
      <c r="R1295" s="1"/>
      <c r="T1295" s="1"/>
      <c r="U1295" s="4"/>
      <c r="W1295" s="5"/>
      <c r="X1295" s="5"/>
    </row>
    <row r="1296" spans="10:24" x14ac:dyDescent="0.25">
      <c r="J1296" s="2"/>
      <c r="K1296" s="2"/>
      <c r="L1296" s="2"/>
      <c r="M1296" s="2"/>
      <c r="N1296" s="2"/>
      <c r="O1296" s="2"/>
      <c r="Q1296" s="1"/>
      <c r="R1296" s="1"/>
      <c r="T1296" s="1"/>
      <c r="U1296" s="4"/>
      <c r="W1296" s="5"/>
      <c r="X1296" s="5"/>
    </row>
    <row r="1297" spans="10:24" x14ac:dyDescent="0.25">
      <c r="J1297" s="2"/>
      <c r="K1297" s="2"/>
      <c r="L1297" s="2"/>
      <c r="M1297" s="2"/>
      <c r="N1297" s="2"/>
      <c r="O1297" s="2"/>
      <c r="Q1297" s="1"/>
      <c r="R1297" s="1"/>
      <c r="T1297" s="1"/>
      <c r="U1297" s="4"/>
      <c r="W1297" s="5"/>
      <c r="X1297" s="5"/>
    </row>
    <row r="1298" spans="10:24" x14ac:dyDescent="0.25">
      <c r="J1298" s="2"/>
      <c r="K1298" s="2"/>
      <c r="L1298" s="2"/>
      <c r="M1298" s="2"/>
      <c r="N1298" s="2"/>
      <c r="O1298" s="2"/>
      <c r="Q1298" s="1"/>
      <c r="R1298" s="1"/>
      <c r="T1298" s="1"/>
      <c r="U1298" s="4"/>
      <c r="W1298" s="5"/>
      <c r="X1298" s="5"/>
    </row>
    <row r="1299" spans="10:24" x14ac:dyDescent="0.25">
      <c r="J1299" s="2"/>
      <c r="K1299" s="2"/>
      <c r="L1299" s="2"/>
      <c r="M1299" s="2"/>
      <c r="N1299" s="2"/>
      <c r="O1299" s="2"/>
      <c r="Q1299" s="1"/>
      <c r="R1299" s="1"/>
      <c r="T1299" s="1"/>
      <c r="U1299" s="4"/>
      <c r="W1299" s="5"/>
      <c r="X1299" s="5"/>
    </row>
    <row r="1300" spans="10:24" x14ac:dyDescent="0.25">
      <c r="J1300" s="2"/>
      <c r="K1300" s="2"/>
      <c r="L1300" s="2"/>
      <c r="M1300" s="2"/>
      <c r="N1300" s="2"/>
      <c r="O1300" s="2"/>
      <c r="Q1300" s="1"/>
      <c r="R1300" s="1"/>
      <c r="T1300" s="1"/>
      <c r="U1300" s="4"/>
      <c r="W1300" s="5"/>
      <c r="X1300" s="5"/>
    </row>
    <row r="1301" spans="10:24" x14ac:dyDescent="0.25">
      <c r="J1301" s="2"/>
      <c r="K1301" s="2"/>
      <c r="L1301" s="2"/>
      <c r="M1301" s="2"/>
      <c r="N1301" s="2"/>
      <c r="O1301" s="2"/>
      <c r="Q1301" s="1"/>
      <c r="R1301" s="1"/>
      <c r="T1301" s="1"/>
      <c r="U1301" s="4"/>
      <c r="W1301" s="5"/>
      <c r="X1301" s="5"/>
    </row>
    <row r="1302" spans="10:24" x14ac:dyDescent="0.25">
      <c r="J1302" s="2"/>
      <c r="K1302" s="2"/>
      <c r="L1302" s="2"/>
      <c r="M1302" s="2"/>
      <c r="N1302" s="2"/>
      <c r="O1302" s="2"/>
      <c r="Q1302" s="1"/>
      <c r="R1302" s="1"/>
      <c r="T1302" s="1"/>
      <c r="U1302" s="4"/>
      <c r="W1302" s="5"/>
      <c r="X1302" s="5"/>
    </row>
    <row r="1303" spans="10:24" x14ac:dyDescent="0.25">
      <c r="J1303" s="2"/>
      <c r="K1303" s="2"/>
      <c r="L1303" s="2"/>
      <c r="M1303" s="2"/>
      <c r="N1303" s="2"/>
      <c r="O1303" s="2"/>
      <c r="Q1303" s="1"/>
      <c r="R1303" s="1"/>
      <c r="T1303" s="1"/>
      <c r="U1303" s="4"/>
      <c r="W1303" s="5"/>
      <c r="X1303" s="5"/>
    </row>
    <row r="1304" spans="10:24" x14ac:dyDescent="0.25">
      <c r="J1304" s="2"/>
      <c r="K1304" s="2"/>
      <c r="L1304" s="2"/>
      <c r="M1304" s="2"/>
      <c r="N1304" s="2"/>
      <c r="O1304" s="2"/>
      <c r="Q1304" s="1"/>
      <c r="R1304" s="1"/>
      <c r="T1304" s="1"/>
      <c r="U1304" s="4"/>
      <c r="W1304" s="5"/>
      <c r="X1304" s="5"/>
    </row>
    <row r="1305" spans="10:24" x14ac:dyDescent="0.25">
      <c r="J1305" s="2"/>
      <c r="K1305" s="2"/>
      <c r="L1305" s="2"/>
      <c r="M1305" s="2"/>
      <c r="N1305" s="2"/>
      <c r="O1305" s="2"/>
      <c r="Q1305" s="1"/>
      <c r="R1305" s="1"/>
      <c r="T1305" s="1"/>
      <c r="U1305" s="4"/>
      <c r="W1305" s="5"/>
      <c r="X1305" s="5"/>
    </row>
    <row r="1306" spans="10:24" x14ac:dyDescent="0.25">
      <c r="J1306" s="2"/>
      <c r="K1306" s="2"/>
      <c r="L1306" s="2"/>
      <c r="M1306" s="2"/>
      <c r="N1306" s="2"/>
      <c r="O1306" s="2"/>
      <c r="Q1306" s="1"/>
      <c r="R1306" s="1"/>
      <c r="T1306" s="1"/>
      <c r="U1306" s="4"/>
      <c r="W1306" s="5"/>
      <c r="X1306" s="5"/>
    </row>
    <row r="1307" spans="10:24" x14ac:dyDescent="0.25">
      <c r="J1307" s="2"/>
      <c r="K1307" s="2"/>
      <c r="L1307" s="2"/>
      <c r="M1307" s="2"/>
      <c r="N1307" s="2"/>
      <c r="O1307" s="2"/>
      <c r="Q1307" s="1"/>
      <c r="R1307" s="1"/>
      <c r="T1307" s="1"/>
      <c r="U1307" s="4"/>
      <c r="W1307" s="5"/>
      <c r="X1307" s="5"/>
    </row>
    <row r="1308" spans="10:24" x14ac:dyDescent="0.25">
      <c r="J1308" s="2"/>
      <c r="K1308" s="2"/>
      <c r="L1308" s="2"/>
      <c r="M1308" s="2"/>
      <c r="N1308" s="2"/>
      <c r="O1308" s="2"/>
      <c r="Q1308" s="1"/>
      <c r="R1308" s="1"/>
      <c r="T1308" s="1"/>
      <c r="U1308" s="4"/>
      <c r="W1308" s="5"/>
      <c r="X1308" s="5"/>
    </row>
    <row r="1309" spans="10:24" x14ac:dyDescent="0.25">
      <c r="J1309" s="2"/>
      <c r="K1309" s="2"/>
      <c r="L1309" s="2"/>
      <c r="M1309" s="2"/>
      <c r="N1309" s="2"/>
      <c r="O1309" s="2"/>
      <c r="Q1309" s="1"/>
      <c r="R1309" s="1"/>
      <c r="T1309" s="1"/>
      <c r="U1309" s="4"/>
      <c r="W1309" s="5"/>
      <c r="X1309" s="5"/>
    </row>
    <row r="1310" spans="10:24" x14ac:dyDescent="0.25">
      <c r="J1310" s="2"/>
      <c r="K1310" s="2"/>
      <c r="L1310" s="2"/>
      <c r="M1310" s="2"/>
      <c r="N1310" s="2"/>
      <c r="O1310" s="2"/>
      <c r="Q1310" s="1"/>
      <c r="R1310" s="1"/>
      <c r="T1310" s="1"/>
      <c r="U1310" s="4"/>
      <c r="W1310" s="5"/>
      <c r="X1310" s="5"/>
    </row>
    <row r="1311" spans="10:24" x14ac:dyDescent="0.25">
      <c r="J1311" s="2"/>
      <c r="K1311" s="2"/>
      <c r="L1311" s="2"/>
      <c r="M1311" s="2"/>
      <c r="N1311" s="2"/>
      <c r="O1311" s="2"/>
      <c r="Q1311" s="1"/>
      <c r="R1311" s="1"/>
      <c r="T1311" s="1"/>
      <c r="U1311" s="4"/>
      <c r="W1311" s="5"/>
      <c r="X1311" s="5"/>
    </row>
    <row r="1312" spans="10:24" x14ac:dyDescent="0.25">
      <c r="J1312" s="2"/>
      <c r="K1312" s="2"/>
      <c r="L1312" s="2"/>
      <c r="M1312" s="2"/>
      <c r="N1312" s="2"/>
      <c r="O1312" s="2"/>
      <c r="Q1312" s="1"/>
      <c r="R1312" s="1"/>
      <c r="T1312" s="1"/>
      <c r="U1312" s="4"/>
      <c r="W1312" s="5"/>
      <c r="X1312" s="5"/>
    </row>
    <row r="1313" spans="10:24" x14ac:dyDescent="0.25">
      <c r="J1313" s="2"/>
      <c r="K1313" s="2"/>
      <c r="L1313" s="2"/>
      <c r="M1313" s="2"/>
      <c r="N1313" s="2"/>
      <c r="O1313" s="2"/>
      <c r="Q1313" s="1"/>
      <c r="R1313" s="1"/>
      <c r="T1313" s="1"/>
      <c r="U1313" s="4"/>
      <c r="W1313" s="5"/>
      <c r="X1313" s="5"/>
    </row>
    <row r="1314" spans="10:24" x14ac:dyDescent="0.25">
      <c r="J1314" s="2"/>
      <c r="K1314" s="2"/>
      <c r="L1314" s="2"/>
      <c r="M1314" s="2"/>
      <c r="N1314" s="2"/>
      <c r="O1314" s="2"/>
      <c r="Q1314" s="1"/>
      <c r="R1314" s="1"/>
      <c r="T1314" s="1"/>
      <c r="U1314" s="4"/>
      <c r="W1314" s="5"/>
      <c r="X1314" s="5"/>
    </row>
    <row r="1315" spans="10:24" x14ac:dyDescent="0.25">
      <c r="J1315" s="2"/>
      <c r="K1315" s="2"/>
      <c r="L1315" s="2"/>
      <c r="M1315" s="2"/>
      <c r="N1315" s="2"/>
      <c r="O1315" s="2"/>
      <c r="Q1315" s="1"/>
      <c r="R1315" s="1"/>
      <c r="T1315" s="1"/>
      <c r="U1315" s="4"/>
      <c r="W1315" s="5"/>
      <c r="X1315" s="5"/>
    </row>
    <row r="1316" spans="10:24" x14ac:dyDescent="0.25">
      <c r="J1316" s="2"/>
      <c r="K1316" s="2"/>
      <c r="L1316" s="2"/>
      <c r="M1316" s="2"/>
      <c r="N1316" s="2"/>
      <c r="O1316" s="2"/>
      <c r="Q1316" s="1"/>
      <c r="R1316" s="1"/>
      <c r="T1316" s="1"/>
      <c r="U1316" s="4"/>
      <c r="W1316" s="5"/>
      <c r="X1316" s="5"/>
    </row>
    <row r="1317" spans="10:24" x14ac:dyDescent="0.25">
      <c r="J1317" s="2"/>
      <c r="K1317" s="2"/>
      <c r="L1317" s="2"/>
      <c r="M1317" s="2"/>
      <c r="N1317" s="2"/>
      <c r="O1317" s="2"/>
      <c r="Q1317" s="1"/>
      <c r="R1317" s="1"/>
      <c r="T1317" s="1"/>
      <c r="U1317" s="4"/>
      <c r="W1317" s="5"/>
      <c r="X1317" s="5"/>
    </row>
    <row r="1318" spans="10:24" x14ac:dyDescent="0.25">
      <c r="J1318" s="2"/>
      <c r="K1318" s="2"/>
      <c r="L1318" s="2"/>
      <c r="M1318" s="2"/>
      <c r="N1318" s="2"/>
      <c r="O1318" s="2"/>
      <c r="Q1318" s="1"/>
      <c r="R1318" s="1"/>
      <c r="T1318" s="1"/>
      <c r="U1318" s="4"/>
      <c r="W1318" s="5"/>
      <c r="X1318" s="5"/>
    </row>
    <row r="1319" spans="10:24" x14ac:dyDescent="0.25">
      <c r="J1319" s="2"/>
      <c r="K1319" s="2"/>
      <c r="L1319" s="2"/>
      <c r="M1319" s="2"/>
      <c r="N1319" s="2"/>
      <c r="O1319" s="2"/>
      <c r="Q1319" s="1"/>
      <c r="R1319" s="1"/>
      <c r="T1319" s="1"/>
      <c r="U1319" s="4"/>
      <c r="W1319" s="5"/>
      <c r="X1319" s="5"/>
    </row>
    <row r="1320" spans="10:24" x14ac:dyDescent="0.25">
      <c r="J1320" s="2"/>
      <c r="K1320" s="2"/>
      <c r="L1320" s="2"/>
      <c r="M1320" s="2"/>
      <c r="N1320" s="2"/>
      <c r="O1320" s="2"/>
      <c r="Q1320" s="1"/>
      <c r="R1320" s="1"/>
      <c r="T1320" s="1"/>
      <c r="U1320" s="4"/>
      <c r="W1320" s="5"/>
      <c r="X1320" s="5"/>
    </row>
    <row r="1321" spans="10:24" x14ac:dyDescent="0.25">
      <c r="J1321" s="2"/>
      <c r="K1321" s="2"/>
      <c r="L1321" s="2"/>
      <c r="M1321" s="2"/>
      <c r="N1321" s="2"/>
      <c r="O1321" s="2"/>
      <c r="Q1321" s="1"/>
      <c r="R1321" s="1"/>
      <c r="T1321" s="1"/>
      <c r="U1321" s="4"/>
      <c r="W1321" s="5"/>
      <c r="X1321" s="5"/>
    </row>
    <row r="1322" spans="10:24" x14ac:dyDescent="0.25">
      <c r="J1322" s="2"/>
      <c r="K1322" s="2"/>
      <c r="L1322" s="2"/>
      <c r="M1322" s="2"/>
      <c r="N1322" s="2"/>
      <c r="O1322" s="2"/>
      <c r="Q1322" s="1"/>
      <c r="R1322" s="1"/>
      <c r="T1322" s="1"/>
      <c r="U1322" s="4"/>
      <c r="W1322" s="5"/>
      <c r="X1322" s="5"/>
    </row>
    <row r="1323" spans="10:24" x14ac:dyDescent="0.25">
      <c r="J1323" s="2"/>
      <c r="K1323" s="2"/>
      <c r="L1323" s="2"/>
      <c r="M1323" s="2"/>
      <c r="N1323" s="2"/>
      <c r="O1323" s="2"/>
      <c r="Q1323" s="1"/>
      <c r="R1323" s="1"/>
      <c r="T1323" s="1"/>
      <c r="U1323" s="4"/>
      <c r="W1323" s="5"/>
      <c r="X1323" s="5"/>
    </row>
    <row r="1324" spans="10:24" x14ac:dyDescent="0.25">
      <c r="J1324" s="2"/>
      <c r="K1324" s="2"/>
      <c r="L1324" s="2"/>
      <c r="M1324" s="2"/>
      <c r="N1324" s="2"/>
      <c r="O1324" s="2"/>
      <c r="Q1324" s="1"/>
      <c r="R1324" s="1"/>
      <c r="T1324" s="1"/>
      <c r="U1324" s="4"/>
      <c r="W1324" s="5"/>
      <c r="X1324" s="5"/>
    </row>
    <row r="1325" spans="10:24" x14ac:dyDescent="0.25">
      <c r="J1325" s="2"/>
      <c r="K1325" s="2"/>
      <c r="L1325" s="2"/>
      <c r="M1325" s="2"/>
      <c r="N1325" s="2"/>
      <c r="O1325" s="2"/>
      <c r="Q1325" s="1"/>
      <c r="R1325" s="1"/>
      <c r="T1325" s="1"/>
      <c r="U1325" s="4"/>
      <c r="W1325" s="5"/>
      <c r="X1325" s="5"/>
    </row>
    <row r="1326" spans="10:24" x14ac:dyDescent="0.25">
      <c r="J1326" s="2"/>
      <c r="K1326" s="2"/>
      <c r="L1326" s="2"/>
      <c r="M1326" s="2"/>
      <c r="N1326" s="2"/>
      <c r="O1326" s="2"/>
      <c r="Q1326" s="1"/>
      <c r="R1326" s="1"/>
      <c r="T1326" s="1"/>
      <c r="U1326" s="4"/>
      <c r="W1326" s="5"/>
      <c r="X1326" s="5"/>
    </row>
    <row r="1327" spans="10:24" x14ac:dyDescent="0.25">
      <c r="J1327" s="2"/>
      <c r="K1327" s="2"/>
      <c r="L1327" s="2"/>
      <c r="M1327" s="2"/>
      <c r="N1327" s="2"/>
      <c r="O1327" s="2"/>
      <c r="Q1327" s="1"/>
      <c r="R1327" s="1"/>
      <c r="T1327" s="1"/>
      <c r="U1327" s="4"/>
      <c r="W1327" s="5"/>
      <c r="X1327" s="5"/>
    </row>
    <row r="1328" spans="10:24" x14ac:dyDescent="0.25">
      <c r="J1328" s="2"/>
      <c r="K1328" s="2"/>
      <c r="L1328" s="2"/>
      <c r="M1328" s="2"/>
      <c r="N1328" s="2"/>
      <c r="O1328" s="2"/>
      <c r="Q1328" s="1"/>
      <c r="R1328" s="1"/>
      <c r="T1328" s="1"/>
      <c r="U1328" s="4"/>
      <c r="W1328" s="5"/>
      <c r="X1328" s="5"/>
    </row>
    <row r="1329" spans="10:24" x14ac:dyDescent="0.25">
      <c r="J1329" s="2"/>
      <c r="K1329" s="2"/>
      <c r="L1329" s="2"/>
      <c r="M1329" s="2"/>
      <c r="N1329" s="2"/>
      <c r="O1329" s="2"/>
      <c r="Q1329" s="1"/>
      <c r="R1329" s="1"/>
      <c r="T1329" s="1"/>
      <c r="U1329" s="4"/>
      <c r="W1329" s="5"/>
      <c r="X1329" s="5"/>
    </row>
    <row r="1330" spans="10:24" x14ac:dyDescent="0.25">
      <c r="J1330" s="2"/>
      <c r="K1330" s="2"/>
      <c r="L1330" s="2"/>
      <c r="M1330" s="2"/>
      <c r="N1330" s="2"/>
      <c r="O1330" s="2"/>
      <c r="Q1330" s="1"/>
      <c r="R1330" s="1"/>
      <c r="T1330" s="1"/>
      <c r="U1330" s="4"/>
      <c r="W1330" s="5"/>
      <c r="X1330" s="5"/>
    </row>
    <row r="1331" spans="10:24" x14ac:dyDescent="0.25">
      <c r="J1331" s="2"/>
      <c r="K1331" s="2"/>
      <c r="L1331" s="2"/>
      <c r="M1331" s="2"/>
      <c r="N1331" s="2"/>
      <c r="O1331" s="2"/>
      <c r="Q1331" s="1"/>
      <c r="R1331" s="1"/>
      <c r="T1331" s="1"/>
      <c r="U1331" s="4"/>
      <c r="W1331" s="5"/>
      <c r="X1331" s="5"/>
    </row>
    <row r="1332" spans="10:24" x14ac:dyDescent="0.25">
      <c r="J1332" s="2"/>
      <c r="K1332" s="2"/>
      <c r="L1332" s="2"/>
      <c r="M1332" s="2"/>
      <c r="N1332" s="2"/>
      <c r="O1332" s="2"/>
      <c r="Q1332" s="1"/>
      <c r="R1332" s="1"/>
      <c r="T1332" s="1"/>
      <c r="U1332" s="4"/>
      <c r="W1332" s="5"/>
      <c r="X1332" s="5"/>
    </row>
    <row r="1333" spans="10:24" x14ac:dyDescent="0.25">
      <c r="J1333" s="2"/>
      <c r="K1333" s="2"/>
      <c r="L1333" s="2"/>
      <c r="M1333" s="2"/>
      <c r="N1333" s="2"/>
      <c r="O1333" s="2"/>
      <c r="Q1333" s="1"/>
      <c r="R1333" s="1"/>
      <c r="T1333" s="1"/>
      <c r="U1333" s="4"/>
      <c r="W1333" s="5"/>
      <c r="X1333" s="5"/>
    </row>
    <row r="1334" spans="10:24" x14ac:dyDescent="0.25">
      <c r="J1334" s="2"/>
      <c r="K1334" s="2"/>
      <c r="L1334" s="2"/>
      <c r="M1334" s="2"/>
      <c r="N1334" s="2"/>
      <c r="O1334" s="2"/>
      <c r="Q1334" s="1"/>
      <c r="R1334" s="1"/>
      <c r="T1334" s="1"/>
      <c r="U1334" s="4"/>
      <c r="W1334" s="5"/>
      <c r="X1334" s="5"/>
    </row>
    <row r="1335" spans="10:24" x14ac:dyDescent="0.25">
      <c r="J1335" s="2"/>
      <c r="K1335" s="2"/>
      <c r="L1335" s="2"/>
      <c r="M1335" s="2"/>
      <c r="N1335" s="2"/>
      <c r="O1335" s="2"/>
      <c r="Q1335" s="1"/>
      <c r="R1335" s="1"/>
      <c r="T1335" s="1"/>
      <c r="U1335" s="4"/>
      <c r="W1335" s="5"/>
      <c r="X1335" s="5"/>
    </row>
    <row r="1336" spans="10:24" x14ac:dyDescent="0.25">
      <c r="J1336" s="2"/>
      <c r="K1336" s="2"/>
      <c r="L1336" s="2"/>
      <c r="M1336" s="2"/>
      <c r="N1336" s="2"/>
      <c r="O1336" s="2"/>
      <c r="Q1336" s="1"/>
      <c r="R1336" s="1"/>
      <c r="T1336" s="1"/>
      <c r="U1336" s="4"/>
      <c r="W1336" s="5"/>
      <c r="X1336" s="5"/>
    </row>
    <row r="1337" spans="10:24" x14ac:dyDescent="0.25">
      <c r="J1337" s="2"/>
      <c r="K1337" s="2"/>
      <c r="L1337" s="2"/>
      <c r="M1337" s="2"/>
      <c r="N1337" s="2"/>
      <c r="O1337" s="2"/>
      <c r="Q1337" s="1"/>
      <c r="R1337" s="1"/>
      <c r="T1337" s="1"/>
      <c r="U1337" s="4"/>
      <c r="W1337" s="5"/>
      <c r="X1337" s="5"/>
    </row>
    <row r="1338" spans="10:24" x14ac:dyDescent="0.25">
      <c r="J1338" s="2"/>
      <c r="K1338" s="2"/>
      <c r="L1338" s="2"/>
      <c r="M1338" s="2"/>
      <c r="N1338" s="2"/>
      <c r="O1338" s="2"/>
      <c r="Q1338" s="1"/>
      <c r="R1338" s="1"/>
      <c r="T1338" s="1"/>
      <c r="U1338" s="4"/>
      <c r="W1338" s="5"/>
      <c r="X1338" s="5"/>
    </row>
    <row r="1339" spans="10:24" x14ac:dyDescent="0.25">
      <c r="J1339" s="2"/>
      <c r="K1339" s="2"/>
      <c r="L1339" s="2"/>
      <c r="M1339" s="2"/>
      <c r="N1339" s="2"/>
      <c r="O1339" s="2"/>
      <c r="Q1339" s="1"/>
      <c r="R1339" s="1"/>
      <c r="T1339" s="1"/>
      <c r="U1339" s="4"/>
      <c r="W1339" s="5"/>
      <c r="X1339" s="5"/>
    </row>
    <row r="1340" spans="10:24" x14ac:dyDescent="0.25">
      <c r="J1340" s="2"/>
      <c r="K1340" s="2"/>
      <c r="L1340" s="2"/>
      <c r="M1340" s="2"/>
      <c r="N1340" s="2"/>
      <c r="O1340" s="2"/>
      <c r="Q1340" s="1"/>
      <c r="R1340" s="1"/>
      <c r="T1340" s="1"/>
      <c r="U1340" s="4"/>
      <c r="W1340" s="5"/>
      <c r="X1340" s="5"/>
    </row>
    <row r="1341" spans="10:24" x14ac:dyDescent="0.25">
      <c r="J1341" s="2"/>
      <c r="K1341" s="2"/>
      <c r="L1341" s="2"/>
      <c r="M1341" s="2"/>
      <c r="N1341" s="2"/>
      <c r="O1341" s="2"/>
      <c r="Q1341" s="1"/>
      <c r="R1341" s="1"/>
      <c r="T1341" s="1"/>
      <c r="U1341" s="4"/>
      <c r="W1341" s="5"/>
      <c r="X1341" s="5"/>
    </row>
    <row r="1342" spans="10:24" x14ac:dyDescent="0.25">
      <c r="J1342" s="2"/>
      <c r="K1342" s="2"/>
      <c r="L1342" s="2"/>
      <c r="M1342" s="2"/>
      <c r="N1342" s="2"/>
      <c r="O1342" s="2"/>
      <c r="Q1342" s="1"/>
      <c r="R1342" s="1"/>
      <c r="T1342" s="1"/>
      <c r="U1342" s="4"/>
      <c r="W1342" s="5"/>
      <c r="X1342" s="5"/>
    </row>
    <row r="1343" spans="10:24" x14ac:dyDescent="0.25">
      <c r="J1343" s="2"/>
      <c r="K1343" s="2"/>
      <c r="L1343" s="2"/>
      <c r="M1343" s="2"/>
      <c r="N1343" s="2"/>
      <c r="O1343" s="2"/>
      <c r="Q1343" s="1"/>
      <c r="R1343" s="1"/>
      <c r="T1343" s="1"/>
      <c r="U1343" s="4"/>
      <c r="W1343" s="5"/>
      <c r="X1343" s="5"/>
    </row>
    <row r="1344" spans="10:24" x14ac:dyDescent="0.25">
      <c r="J1344" s="2"/>
      <c r="K1344" s="2"/>
      <c r="L1344" s="2"/>
      <c r="M1344" s="2"/>
      <c r="N1344" s="2"/>
      <c r="O1344" s="2"/>
      <c r="Q1344" s="1"/>
      <c r="R1344" s="1"/>
      <c r="T1344" s="1"/>
      <c r="U1344" s="4"/>
      <c r="W1344" s="5"/>
      <c r="X1344" s="5"/>
    </row>
    <row r="1345" spans="10:24" x14ac:dyDescent="0.25">
      <c r="J1345" s="2"/>
      <c r="K1345" s="2"/>
      <c r="L1345" s="2"/>
      <c r="M1345" s="2"/>
      <c r="N1345" s="2"/>
      <c r="O1345" s="2"/>
      <c r="Q1345" s="1"/>
      <c r="R1345" s="1"/>
      <c r="T1345" s="1"/>
      <c r="U1345" s="4"/>
      <c r="W1345" s="5"/>
      <c r="X1345" s="5"/>
    </row>
    <row r="1346" spans="10:24" x14ac:dyDescent="0.25">
      <c r="J1346" s="2"/>
      <c r="K1346" s="2"/>
      <c r="L1346" s="2"/>
      <c r="M1346" s="2"/>
      <c r="N1346" s="2"/>
      <c r="O1346" s="2"/>
      <c r="Q1346" s="1"/>
      <c r="R1346" s="1"/>
      <c r="T1346" s="1"/>
      <c r="U1346" s="4"/>
      <c r="W1346" s="5"/>
      <c r="X1346" s="5"/>
    </row>
    <row r="1347" spans="10:24" x14ac:dyDescent="0.25">
      <c r="J1347" s="2"/>
      <c r="K1347" s="2"/>
      <c r="L1347" s="2"/>
      <c r="M1347" s="2"/>
      <c r="N1347" s="2"/>
      <c r="O1347" s="2"/>
      <c r="Q1347" s="1"/>
      <c r="R1347" s="1"/>
      <c r="T1347" s="1"/>
      <c r="U1347" s="4"/>
      <c r="W1347" s="5"/>
      <c r="X1347" s="5"/>
    </row>
    <row r="1348" spans="10:24" x14ac:dyDescent="0.25">
      <c r="J1348" s="2"/>
      <c r="K1348" s="2"/>
      <c r="L1348" s="2"/>
      <c r="M1348" s="2"/>
      <c r="N1348" s="2"/>
      <c r="O1348" s="2"/>
      <c r="Q1348" s="1"/>
      <c r="R1348" s="1"/>
      <c r="T1348" s="1"/>
      <c r="U1348" s="4"/>
      <c r="W1348" s="5"/>
      <c r="X1348" s="5"/>
    </row>
    <row r="1349" spans="10:24" x14ac:dyDescent="0.25">
      <c r="J1349" s="2"/>
      <c r="K1349" s="2"/>
      <c r="L1349" s="2"/>
      <c r="M1349" s="2"/>
      <c r="N1349" s="2"/>
      <c r="O1349" s="2"/>
      <c r="Q1349" s="1"/>
      <c r="R1349" s="1"/>
      <c r="T1349" s="1"/>
      <c r="U1349" s="4"/>
      <c r="W1349" s="5"/>
      <c r="X1349" s="5"/>
    </row>
    <row r="1350" spans="10:24" x14ac:dyDescent="0.25">
      <c r="J1350" s="2"/>
      <c r="K1350" s="2"/>
      <c r="L1350" s="2"/>
      <c r="M1350" s="2"/>
      <c r="N1350" s="2"/>
      <c r="O1350" s="2"/>
      <c r="Q1350" s="1"/>
      <c r="R1350" s="1"/>
      <c r="T1350" s="1"/>
      <c r="U1350" s="4"/>
      <c r="W1350" s="5"/>
      <c r="X1350" s="5"/>
    </row>
    <row r="1351" spans="10:24" x14ac:dyDescent="0.25">
      <c r="J1351" s="2"/>
      <c r="K1351" s="2"/>
      <c r="L1351" s="2"/>
      <c r="M1351" s="2"/>
      <c r="N1351" s="2"/>
      <c r="O1351" s="2"/>
      <c r="Q1351" s="1"/>
      <c r="R1351" s="1"/>
      <c r="T1351" s="1"/>
      <c r="U1351" s="4"/>
      <c r="W1351" s="5"/>
      <c r="X1351" s="5"/>
    </row>
    <row r="1352" spans="10:24" x14ac:dyDescent="0.25">
      <c r="J1352" s="2"/>
      <c r="K1352" s="2"/>
      <c r="L1352" s="2"/>
      <c r="M1352" s="2"/>
      <c r="N1352" s="2"/>
      <c r="O1352" s="2"/>
      <c r="Q1352" s="1"/>
      <c r="R1352" s="1"/>
      <c r="T1352" s="1"/>
      <c r="U1352" s="4"/>
      <c r="W1352" s="5"/>
      <c r="X1352" s="5"/>
    </row>
    <row r="1353" spans="10:24" x14ac:dyDescent="0.25">
      <c r="J1353" s="2"/>
      <c r="K1353" s="2"/>
      <c r="L1353" s="2"/>
      <c r="M1353" s="2"/>
      <c r="N1353" s="2"/>
      <c r="O1353" s="2"/>
      <c r="Q1353" s="1"/>
      <c r="R1353" s="1"/>
      <c r="T1353" s="1"/>
      <c r="U1353" s="4"/>
      <c r="W1353" s="5"/>
      <c r="X1353" s="5"/>
    </row>
    <row r="1354" spans="10:24" x14ac:dyDescent="0.25">
      <c r="J1354" s="2"/>
      <c r="K1354" s="2"/>
      <c r="L1354" s="2"/>
      <c r="M1354" s="2"/>
      <c r="N1354" s="2"/>
      <c r="O1354" s="2"/>
      <c r="Q1354" s="1"/>
      <c r="R1354" s="1"/>
      <c r="T1354" s="1"/>
      <c r="U1354" s="4"/>
      <c r="W1354" s="5"/>
      <c r="X1354" s="5"/>
    </row>
    <row r="1355" spans="10:24" x14ac:dyDescent="0.25">
      <c r="J1355" s="2"/>
      <c r="K1355" s="2"/>
      <c r="L1355" s="2"/>
      <c r="M1355" s="2"/>
      <c r="N1355" s="2"/>
      <c r="O1355" s="2"/>
      <c r="Q1355" s="1"/>
      <c r="R1355" s="1"/>
      <c r="T1355" s="1"/>
      <c r="U1355" s="4"/>
      <c r="W1355" s="5"/>
      <c r="X1355" s="5"/>
    </row>
    <row r="1356" spans="10:24" x14ac:dyDescent="0.25">
      <c r="J1356" s="2"/>
      <c r="K1356" s="2"/>
      <c r="L1356" s="2"/>
      <c r="M1356" s="2"/>
      <c r="N1356" s="2"/>
      <c r="O1356" s="2"/>
      <c r="Q1356" s="1"/>
      <c r="R1356" s="1"/>
      <c r="T1356" s="1"/>
      <c r="U1356" s="4"/>
      <c r="W1356" s="5"/>
      <c r="X1356" s="5"/>
    </row>
    <row r="1357" spans="10:24" x14ac:dyDescent="0.25">
      <c r="J1357" s="2"/>
      <c r="K1357" s="2"/>
      <c r="L1357" s="2"/>
      <c r="M1357" s="2"/>
      <c r="N1357" s="2"/>
      <c r="O1357" s="2"/>
      <c r="Q1357" s="1"/>
      <c r="R1357" s="1"/>
      <c r="T1357" s="1"/>
      <c r="U1357" s="4"/>
      <c r="W1357" s="5"/>
      <c r="X1357" s="5"/>
    </row>
    <row r="1358" spans="10:24" x14ac:dyDescent="0.25">
      <c r="J1358" s="2"/>
      <c r="K1358" s="2"/>
      <c r="L1358" s="2"/>
      <c r="M1358" s="2"/>
      <c r="N1358" s="2"/>
      <c r="O1358" s="2"/>
      <c r="Q1358" s="1"/>
      <c r="R1358" s="1"/>
      <c r="T1358" s="1"/>
      <c r="U1358" s="4"/>
      <c r="W1358" s="5"/>
      <c r="X1358" s="5"/>
    </row>
    <row r="1359" spans="10:24" x14ac:dyDescent="0.25">
      <c r="J1359" s="2"/>
      <c r="K1359" s="2"/>
      <c r="L1359" s="2"/>
      <c r="M1359" s="2"/>
      <c r="N1359" s="2"/>
      <c r="O1359" s="2"/>
      <c r="Q1359" s="1"/>
      <c r="R1359" s="1"/>
      <c r="T1359" s="1"/>
      <c r="U1359" s="4"/>
      <c r="W1359" s="5"/>
      <c r="X1359" s="5"/>
    </row>
    <row r="1360" spans="10:24" x14ac:dyDescent="0.25">
      <c r="J1360" s="2"/>
      <c r="K1360" s="2"/>
      <c r="L1360" s="2"/>
      <c r="M1360" s="2"/>
      <c r="N1360" s="2"/>
      <c r="O1360" s="2"/>
      <c r="Q1360" s="1"/>
      <c r="R1360" s="1"/>
      <c r="T1360" s="1"/>
      <c r="U1360" s="4"/>
      <c r="W1360" s="5"/>
      <c r="X1360" s="5"/>
    </row>
    <row r="1361" spans="10:24" x14ac:dyDescent="0.25">
      <c r="J1361" s="2"/>
      <c r="K1361" s="2"/>
      <c r="L1361" s="2"/>
      <c r="M1361" s="2"/>
      <c r="N1361" s="2"/>
      <c r="O1361" s="2"/>
      <c r="Q1361" s="1"/>
      <c r="R1361" s="1"/>
      <c r="T1361" s="1"/>
      <c r="U1361" s="4"/>
      <c r="W1361" s="5"/>
      <c r="X1361" s="5"/>
    </row>
    <row r="1362" spans="10:24" x14ac:dyDescent="0.25">
      <c r="J1362" s="2"/>
      <c r="K1362" s="2"/>
      <c r="L1362" s="2"/>
      <c r="M1362" s="2"/>
      <c r="N1362" s="2"/>
      <c r="O1362" s="2"/>
      <c r="Q1362" s="1"/>
      <c r="R1362" s="1"/>
      <c r="T1362" s="1"/>
      <c r="U1362" s="4"/>
      <c r="W1362" s="5"/>
      <c r="X1362" s="5"/>
    </row>
    <row r="1363" spans="10:24" x14ac:dyDescent="0.25">
      <c r="J1363" s="2"/>
      <c r="K1363" s="2"/>
      <c r="L1363" s="2"/>
      <c r="M1363" s="2"/>
      <c r="N1363" s="2"/>
      <c r="O1363" s="2"/>
      <c r="Q1363" s="1"/>
      <c r="R1363" s="1"/>
      <c r="T1363" s="1"/>
      <c r="U1363" s="4"/>
      <c r="W1363" s="5"/>
      <c r="X1363" s="5"/>
    </row>
    <row r="1364" spans="10:24" x14ac:dyDescent="0.25">
      <c r="J1364" s="2"/>
      <c r="K1364" s="2"/>
      <c r="L1364" s="2"/>
      <c r="M1364" s="2"/>
      <c r="N1364" s="2"/>
      <c r="O1364" s="2"/>
      <c r="Q1364" s="1"/>
      <c r="R1364" s="1"/>
      <c r="T1364" s="1"/>
      <c r="U1364" s="4"/>
      <c r="W1364" s="5"/>
      <c r="X1364" s="5"/>
    </row>
    <row r="1365" spans="10:24" x14ac:dyDescent="0.25">
      <c r="J1365" s="2"/>
      <c r="K1365" s="2"/>
      <c r="L1365" s="2"/>
      <c r="M1365" s="2"/>
      <c r="N1365" s="2"/>
      <c r="O1365" s="2"/>
      <c r="Q1365" s="1"/>
      <c r="R1365" s="1"/>
      <c r="T1365" s="1"/>
      <c r="U1365" s="4"/>
      <c r="W1365" s="5"/>
      <c r="X1365" s="5"/>
    </row>
    <row r="1366" spans="10:24" x14ac:dyDescent="0.25">
      <c r="J1366" s="2"/>
      <c r="K1366" s="2"/>
      <c r="L1366" s="2"/>
      <c r="M1366" s="2"/>
      <c r="N1366" s="2"/>
      <c r="O1366" s="2"/>
      <c r="Q1366" s="1"/>
      <c r="R1366" s="1"/>
      <c r="T1366" s="1"/>
      <c r="U1366" s="4"/>
      <c r="W1366" s="5"/>
      <c r="X1366" s="5"/>
    </row>
    <row r="1367" spans="10:24" x14ac:dyDescent="0.25">
      <c r="J1367" s="2"/>
      <c r="K1367" s="2"/>
      <c r="L1367" s="2"/>
      <c r="M1367" s="2"/>
      <c r="N1367" s="2"/>
      <c r="O1367" s="2"/>
      <c r="Q1367" s="1"/>
      <c r="R1367" s="1"/>
      <c r="T1367" s="1"/>
      <c r="U1367" s="4"/>
      <c r="W1367" s="5"/>
      <c r="X1367" s="5"/>
    </row>
    <row r="1368" spans="10:24" x14ac:dyDescent="0.25">
      <c r="J1368" s="2"/>
      <c r="K1368" s="2"/>
      <c r="L1368" s="2"/>
      <c r="M1368" s="2"/>
      <c r="N1368" s="2"/>
      <c r="O1368" s="2"/>
      <c r="Q1368" s="1"/>
      <c r="R1368" s="1"/>
      <c r="T1368" s="1"/>
      <c r="U1368" s="4"/>
      <c r="W1368" s="5"/>
      <c r="X1368" s="5"/>
    </row>
    <row r="1369" spans="10:24" x14ac:dyDescent="0.25">
      <c r="J1369" s="2"/>
      <c r="K1369" s="2"/>
      <c r="L1369" s="2"/>
      <c r="M1369" s="2"/>
      <c r="N1369" s="2"/>
      <c r="O1369" s="2"/>
      <c r="Q1369" s="1"/>
      <c r="R1369" s="1"/>
      <c r="T1369" s="1"/>
      <c r="U1369" s="4"/>
      <c r="W1369" s="5"/>
      <c r="X1369" s="5"/>
    </row>
    <row r="1370" spans="10:24" x14ac:dyDescent="0.25">
      <c r="J1370" s="2"/>
      <c r="K1370" s="2"/>
      <c r="L1370" s="2"/>
      <c r="M1370" s="2"/>
      <c r="N1370" s="2"/>
      <c r="O1370" s="2"/>
      <c r="Q1370" s="1"/>
      <c r="R1370" s="1"/>
      <c r="T1370" s="1"/>
      <c r="U1370" s="4"/>
      <c r="W1370" s="5"/>
      <c r="X1370" s="5"/>
    </row>
    <row r="1371" spans="10:24" x14ac:dyDescent="0.25">
      <c r="J1371" s="2"/>
      <c r="K1371" s="2"/>
      <c r="L1371" s="2"/>
      <c r="M1371" s="2"/>
      <c r="N1371" s="2"/>
      <c r="O1371" s="2"/>
      <c r="Q1371" s="1"/>
      <c r="R1371" s="1"/>
      <c r="T1371" s="1"/>
      <c r="U1371" s="4"/>
      <c r="W1371" s="5"/>
      <c r="X1371" s="5"/>
    </row>
    <row r="1372" spans="10:24" x14ac:dyDescent="0.25">
      <c r="J1372" s="2"/>
      <c r="K1372" s="2"/>
      <c r="L1372" s="2"/>
      <c r="M1372" s="2"/>
      <c r="N1372" s="2"/>
      <c r="O1372" s="2"/>
      <c r="Q1372" s="1"/>
      <c r="R1372" s="1"/>
      <c r="T1372" s="1"/>
      <c r="U1372" s="4"/>
      <c r="W1372" s="5"/>
      <c r="X1372" s="5"/>
    </row>
    <row r="1373" spans="10:24" x14ac:dyDescent="0.25">
      <c r="J1373" s="2"/>
      <c r="K1373" s="2"/>
      <c r="L1373" s="2"/>
      <c r="M1373" s="2"/>
      <c r="N1373" s="2"/>
      <c r="O1373" s="2"/>
      <c r="Q1373" s="1"/>
      <c r="R1373" s="1"/>
      <c r="T1373" s="1"/>
      <c r="U1373" s="4"/>
      <c r="W1373" s="5"/>
      <c r="X1373" s="5"/>
    </row>
    <row r="1374" spans="10:24" x14ac:dyDescent="0.25">
      <c r="J1374" s="2"/>
      <c r="K1374" s="2"/>
      <c r="L1374" s="2"/>
      <c r="M1374" s="2"/>
      <c r="N1374" s="2"/>
      <c r="O1374" s="2"/>
      <c r="Q1374" s="1"/>
      <c r="R1374" s="1"/>
      <c r="T1374" s="1"/>
      <c r="U1374" s="4"/>
      <c r="W1374" s="5"/>
      <c r="X1374" s="5"/>
    </row>
    <row r="1375" spans="10:24" x14ac:dyDescent="0.25">
      <c r="J1375" s="2"/>
      <c r="K1375" s="2"/>
      <c r="L1375" s="2"/>
      <c r="M1375" s="2"/>
      <c r="N1375" s="2"/>
      <c r="O1375" s="2"/>
      <c r="Q1375" s="1"/>
      <c r="R1375" s="1"/>
      <c r="T1375" s="1"/>
      <c r="U1375" s="4"/>
      <c r="W1375" s="5"/>
      <c r="X1375" s="5"/>
    </row>
    <row r="1376" spans="10:24" x14ac:dyDescent="0.25">
      <c r="J1376" s="2"/>
      <c r="K1376" s="2"/>
      <c r="L1376" s="2"/>
      <c r="M1376" s="2"/>
      <c r="N1376" s="2"/>
      <c r="O1376" s="2"/>
      <c r="Q1376" s="1"/>
      <c r="R1376" s="1"/>
      <c r="T1376" s="1"/>
      <c r="U1376" s="4"/>
      <c r="W1376" s="5"/>
      <c r="X1376" s="5"/>
    </row>
    <row r="1377" spans="10:24" x14ac:dyDescent="0.25">
      <c r="J1377" s="2"/>
      <c r="K1377" s="2"/>
      <c r="L1377" s="2"/>
      <c r="M1377" s="2"/>
      <c r="N1377" s="2"/>
      <c r="O1377" s="2"/>
      <c r="Q1377" s="1"/>
      <c r="R1377" s="1"/>
      <c r="T1377" s="1"/>
      <c r="U1377" s="4"/>
      <c r="W1377" s="5"/>
      <c r="X1377" s="5"/>
    </row>
    <row r="1378" spans="10:24" x14ac:dyDescent="0.25">
      <c r="J1378" s="2"/>
      <c r="K1378" s="2"/>
      <c r="L1378" s="2"/>
      <c r="M1378" s="2"/>
      <c r="N1378" s="2"/>
      <c r="O1378" s="2"/>
      <c r="Q1378" s="1"/>
      <c r="R1378" s="1"/>
      <c r="T1378" s="1"/>
      <c r="U1378" s="4"/>
      <c r="W1378" s="5"/>
      <c r="X1378" s="5"/>
    </row>
    <row r="1379" spans="10:24" x14ac:dyDescent="0.25">
      <c r="J1379" s="2"/>
      <c r="K1379" s="2"/>
      <c r="L1379" s="2"/>
      <c r="M1379" s="2"/>
      <c r="N1379" s="2"/>
      <c r="O1379" s="2"/>
      <c r="Q1379" s="1"/>
      <c r="R1379" s="1"/>
      <c r="T1379" s="1"/>
      <c r="U1379" s="4"/>
      <c r="W1379" s="5"/>
      <c r="X1379" s="5"/>
    </row>
    <row r="1380" spans="10:24" x14ac:dyDescent="0.25">
      <c r="J1380" s="2"/>
      <c r="K1380" s="2"/>
      <c r="L1380" s="2"/>
      <c r="M1380" s="2"/>
      <c r="N1380" s="2"/>
      <c r="O1380" s="2"/>
      <c r="Q1380" s="1"/>
      <c r="R1380" s="1"/>
      <c r="T1380" s="1"/>
      <c r="U1380" s="4"/>
      <c r="W1380" s="5"/>
      <c r="X1380" s="5"/>
    </row>
    <row r="1381" spans="10:24" x14ac:dyDescent="0.25">
      <c r="J1381" s="2"/>
      <c r="K1381" s="2"/>
      <c r="L1381" s="2"/>
      <c r="M1381" s="2"/>
      <c r="N1381" s="2"/>
      <c r="O1381" s="2"/>
      <c r="Q1381" s="1"/>
      <c r="R1381" s="1"/>
      <c r="T1381" s="1"/>
      <c r="U1381" s="4"/>
      <c r="W1381" s="5"/>
      <c r="X1381" s="5"/>
    </row>
    <row r="1382" spans="10:24" x14ac:dyDescent="0.25">
      <c r="J1382" s="2"/>
      <c r="K1382" s="2"/>
      <c r="L1382" s="2"/>
      <c r="M1382" s="2"/>
      <c r="N1382" s="2"/>
      <c r="O1382" s="2"/>
      <c r="Q1382" s="1"/>
      <c r="R1382" s="1"/>
      <c r="T1382" s="1"/>
      <c r="U1382" s="4"/>
      <c r="W1382" s="5"/>
      <c r="X1382" s="5"/>
    </row>
    <row r="1383" spans="10:24" x14ac:dyDescent="0.25">
      <c r="J1383" s="2"/>
      <c r="K1383" s="2"/>
      <c r="L1383" s="2"/>
      <c r="M1383" s="2"/>
      <c r="N1383" s="2"/>
      <c r="O1383" s="2"/>
      <c r="Q1383" s="1"/>
      <c r="R1383" s="1"/>
      <c r="T1383" s="1"/>
      <c r="U1383" s="4"/>
      <c r="W1383" s="5"/>
      <c r="X1383" s="5"/>
    </row>
    <row r="1384" spans="10:24" x14ac:dyDescent="0.25">
      <c r="J1384" s="2"/>
      <c r="K1384" s="2"/>
      <c r="L1384" s="2"/>
      <c r="M1384" s="2"/>
      <c r="N1384" s="2"/>
      <c r="O1384" s="2"/>
      <c r="Q1384" s="1"/>
      <c r="R1384" s="1"/>
      <c r="T1384" s="1"/>
      <c r="U1384" s="4"/>
      <c r="W1384" s="5"/>
      <c r="X1384" s="5"/>
    </row>
    <row r="1385" spans="10:24" x14ac:dyDescent="0.25">
      <c r="J1385" s="2"/>
      <c r="K1385" s="2"/>
      <c r="L1385" s="2"/>
      <c r="M1385" s="2"/>
      <c r="N1385" s="2"/>
      <c r="O1385" s="2"/>
      <c r="Q1385" s="1"/>
      <c r="R1385" s="1"/>
      <c r="T1385" s="1"/>
      <c r="U1385" s="4"/>
      <c r="W1385" s="5"/>
      <c r="X1385" s="5"/>
    </row>
    <row r="1386" spans="10:24" x14ac:dyDescent="0.25">
      <c r="J1386" s="2"/>
      <c r="K1386" s="2"/>
      <c r="L1386" s="2"/>
      <c r="M1386" s="2"/>
      <c r="N1386" s="2"/>
      <c r="O1386" s="2"/>
      <c r="Q1386" s="1"/>
      <c r="R1386" s="1"/>
      <c r="T1386" s="1"/>
      <c r="U1386" s="4"/>
      <c r="W1386" s="5"/>
      <c r="X1386" s="5"/>
    </row>
    <row r="1387" spans="10:24" x14ac:dyDescent="0.25">
      <c r="J1387" s="2"/>
      <c r="K1387" s="2"/>
      <c r="L1387" s="2"/>
      <c r="M1387" s="2"/>
      <c r="N1387" s="2"/>
      <c r="O1387" s="2"/>
      <c r="Q1387" s="1"/>
      <c r="R1387" s="1"/>
      <c r="T1387" s="1"/>
      <c r="U1387" s="4"/>
      <c r="W1387" s="5"/>
      <c r="X1387" s="5"/>
    </row>
    <row r="1388" spans="10:24" x14ac:dyDescent="0.25">
      <c r="J1388" s="2"/>
      <c r="K1388" s="2"/>
      <c r="L1388" s="2"/>
      <c r="M1388" s="2"/>
      <c r="N1388" s="2"/>
      <c r="O1388" s="2"/>
      <c r="Q1388" s="1"/>
      <c r="R1388" s="1"/>
      <c r="T1388" s="1"/>
      <c r="U1388" s="4"/>
      <c r="W1388" s="5"/>
      <c r="X1388" s="5"/>
    </row>
    <row r="1389" spans="10:24" x14ac:dyDescent="0.25">
      <c r="J1389" s="2"/>
      <c r="K1389" s="2"/>
      <c r="L1389" s="2"/>
      <c r="M1389" s="2"/>
      <c r="N1389" s="2"/>
      <c r="O1389" s="2"/>
      <c r="Q1389" s="1"/>
      <c r="R1389" s="1"/>
      <c r="T1389" s="1"/>
      <c r="U1389" s="4"/>
      <c r="W1389" s="5"/>
      <c r="X1389" s="5"/>
    </row>
    <row r="1390" spans="10:24" x14ac:dyDescent="0.25">
      <c r="J1390" s="2"/>
      <c r="K1390" s="2"/>
      <c r="L1390" s="2"/>
      <c r="M1390" s="2"/>
      <c r="N1390" s="2"/>
      <c r="O1390" s="2"/>
      <c r="Q1390" s="1"/>
      <c r="R1390" s="1"/>
      <c r="T1390" s="1"/>
      <c r="U1390" s="4"/>
      <c r="W1390" s="5"/>
      <c r="X1390" s="5"/>
    </row>
    <row r="1391" spans="10:24" x14ac:dyDescent="0.25">
      <c r="J1391" s="2"/>
      <c r="K1391" s="2"/>
      <c r="L1391" s="2"/>
      <c r="M1391" s="2"/>
      <c r="N1391" s="2"/>
      <c r="O1391" s="2"/>
      <c r="Q1391" s="1"/>
      <c r="R1391" s="1"/>
      <c r="T1391" s="1"/>
      <c r="U1391" s="4"/>
      <c r="W1391" s="5"/>
      <c r="X1391" s="5"/>
    </row>
    <row r="1392" spans="10:24" x14ac:dyDescent="0.25">
      <c r="J1392" s="2"/>
      <c r="K1392" s="2"/>
      <c r="L1392" s="2"/>
      <c r="M1392" s="2"/>
      <c r="N1392" s="2"/>
      <c r="O1392" s="2"/>
      <c r="Q1392" s="1"/>
      <c r="R1392" s="1"/>
      <c r="T1392" s="1"/>
      <c r="U1392" s="4"/>
      <c r="W1392" s="5"/>
      <c r="X1392" s="5"/>
    </row>
    <row r="1393" spans="10:24" x14ac:dyDescent="0.25">
      <c r="J1393" s="2"/>
      <c r="K1393" s="2"/>
      <c r="L1393" s="2"/>
      <c r="M1393" s="2"/>
      <c r="N1393" s="2"/>
      <c r="O1393" s="2"/>
      <c r="Q1393" s="1"/>
      <c r="R1393" s="1"/>
      <c r="T1393" s="1"/>
      <c r="U1393" s="4"/>
      <c r="W1393" s="5"/>
      <c r="X1393" s="5"/>
    </row>
    <row r="1394" spans="10:24" x14ac:dyDescent="0.25">
      <c r="J1394" s="2"/>
      <c r="K1394" s="2"/>
      <c r="L1394" s="2"/>
      <c r="M1394" s="2"/>
      <c r="N1394" s="2"/>
      <c r="O1394" s="2"/>
      <c r="Q1394" s="1"/>
      <c r="R1394" s="1"/>
      <c r="T1394" s="1"/>
      <c r="U1394" s="4"/>
      <c r="W1394" s="5"/>
      <c r="X1394" s="5"/>
    </row>
    <row r="1395" spans="10:24" x14ac:dyDescent="0.25">
      <c r="J1395" s="2"/>
      <c r="K1395" s="2"/>
      <c r="L1395" s="2"/>
      <c r="M1395" s="2"/>
      <c r="N1395" s="2"/>
      <c r="O1395" s="2"/>
      <c r="Q1395" s="1"/>
      <c r="R1395" s="1"/>
      <c r="T1395" s="1"/>
      <c r="U1395" s="4"/>
      <c r="W1395" s="5"/>
      <c r="X1395" s="5"/>
    </row>
    <row r="1396" spans="10:24" x14ac:dyDescent="0.25">
      <c r="J1396" s="2"/>
      <c r="K1396" s="2"/>
      <c r="L1396" s="2"/>
      <c r="M1396" s="2"/>
      <c r="N1396" s="2"/>
      <c r="O1396" s="2"/>
      <c r="Q1396" s="1"/>
      <c r="R1396" s="1"/>
      <c r="T1396" s="1"/>
      <c r="U1396" s="4"/>
      <c r="W1396" s="5"/>
      <c r="X1396" s="5"/>
    </row>
    <row r="1397" spans="10:24" x14ac:dyDescent="0.25">
      <c r="J1397" s="2"/>
      <c r="K1397" s="2"/>
      <c r="L1397" s="2"/>
      <c r="M1397" s="2"/>
      <c r="N1397" s="2"/>
      <c r="O1397" s="2"/>
      <c r="Q1397" s="1"/>
      <c r="R1397" s="1"/>
      <c r="T1397" s="1"/>
      <c r="U1397" s="4"/>
      <c r="W1397" s="5"/>
      <c r="X1397" s="5"/>
    </row>
    <row r="1398" spans="10:24" x14ac:dyDescent="0.25">
      <c r="J1398" s="2"/>
      <c r="K1398" s="2"/>
      <c r="L1398" s="2"/>
      <c r="M1398" s="2"/>
      <c r="N1398" s="2"/>
      <c r="O1398" s="2"/>
      <c r="Q1398" s="1"/>
      <c r="R1398" s="1"/>
      <c r="T1398" s="1"/>
      <c r="U1398" s="4"/>
      <c r="W1398" s="5"/>
      <c r="X1398" s="5"/>
    </row>
    <row r="1399" spans="10:24" x14ac:dyDescent="0.25">
      <c r="J1399" s="2"/>
      <c r="K1399" s="2"/>
      <c r="L1399" s="2"/>
      <c r="M1399" s="2"/>
      <c r="N1399" s="2"/>
      <c r="O1399" s="2"/>
      <c r="Q1399" s="1"/>
      <c r="R1399" s="1"/>
      <c r="T1399" s="1"/>
      <c r="U1399" s="4"/>
      <c r="W1399" s="5"/>
      <c r="X1399" s="5"/>
    </row>
    <row r="1400" spans="10:24" x14ac:dyDescent="0.25">
      <c r="J1400" s="2"/>
      <c r="K1400" s="2"/>
      <c r="L1400" s="2"/>
      <c r="M1400" s="2"/>
      <c r="N1400" s="2"/>
      <c r="O1400" s="2"/>
      <c r="Q1400" s="1"/>
      <c r="R1400" s="1"/>
      <c r="T1400" s="1"/>
      <c r="U1400" s="4"/>
      <c r="W1400" s="5"/>
      <c r="X1400" s="5"/>
    </row>
    <row r="1401" spans="10:24" x14ac:dyDescent="0.25">
      <c r="J1401" s="2"/>
      <c r="K1401" s="2"/>
      <c r="L1401" s="2"/>
      <c r="M1401" s="2"/>
      <c r="N1401" s="2"/>
      <c r="O1401" s="2"/>
      <c r="Q1401" s="1"/>
      <c r="R1401" s="1"/>
      <c r="T1401" s="1"/>
      <c r="U1401" s="4"/>
      <c r="W1401" s="5"/>
      <c r="X1401" s="5"/>
    </row>
    <row r="1402" spans="10:24" x14ac:dyDescent="0.25">
      <c r="J1402" s="2"/>
      <c r="K1402" s="2"/>
      <c r="L1402" s="2"/>
      <c r="M1402" s="2"/>
      <c r="N1402" s="2"/>
      <c r="O1402" s="2"/>
      <c r="Q1402" s="1"/>
      <c r="R1402" s="1"/>
      <c r="T1402" s="1"/>
      <c r="U1402" s="4"/>
      <c r="W1402" s="5"/>
      <c r="X1402" s="5"/>
    </row>
    <row r="1403" spans="10:24" x14ac:dyDescent="0.25">
      <c r="J1403" s="2"/>
      <c r="K1403" s="2"/>
      <c r="L1403" s="2"/>
      <c r="M1403" s="2"/>
      <c r="N1403" s="2"/>
      <c r="O1403" s="2"/>
      <c r="Q1403" s="1"/>
      <c r="R1403" s="1"/>
      <c r="T1403" s="1"/>
      <c r="U1403" s="4"/>
      <c r="W1403" s="5"/>
      <c r="X1403" s="5"/>
    </row>
    <row r="1404" spans="10:24" x14ac:dyDescent="0.25">
      <c r="J1404" s="2"/>
      <c r="K1404" s="2"/>
      <c r="L1404" s="2"/>
      <c r="M1404" s="2"/>
      <c r="N1404" s="2"/>
      <c r="O1404" s="2"/>
      <c r="Q1404" s="1"/>
      <c r="R1404" s="1"/>
      <c r="T1404" s="1"/>
      <c r="U1404" s="4"/>
      <c r="W1404" s="5"/>
      <c r="X1404" s="5"/>
    </row>
    <row r="1405" spans="10:24" x14ac:dyDescent="0.25">
      <c r="J1405" s="2"/>
      <c r="K1405" s="2"/>
      <c r="L1405" s="2"/>
      <c r="M1405" s="2"/>
      <c r="N1405" s="2"/>
      <c r="O1405" s="2"/>
      <c r="Q1405" s="1"/>
      <c r="R1405" s="1"/>
      <c r="T1405" s="1"/>
      <c r="U1405" s="4"/>
      <c r="W1405" s="5"/>
      <c r="X1405" s="5"/>
    </row>
    <row r="1406" spans="10:24" x14ac:dyDescent="0.25">
      <c r="J1406" s="2"/>
      <c r="K1406" s="2"/>
      <c r="L1406" s="2"/>
      <c r="M1406" s="2"/>
      <c r="N1406" s="2"/>
      <c r="O1406" s="2"/>
      <c r="Q1406" s="1"/>
      <c r="R1406" s="1"/>
      <c r="T1406" s="1"/>
      <c r="U1406" s="4"/>
      <c r="W1406" s="5"/>
      <c r="X1406" s="5"/>
    </row>
    <row r="1407" spans="10:24" x14ac:dyDescent="0.25">
      <c r="J1407" s="2"/>
      <c r="K1407" s="2"/>
      <c r="L1407" s="2"/>
      <c r="M1407" s="2"/>
      <c r="N1407" s="2"/>
      <c r="O1407" s="2"/>
      <c r="Q1407" s="1"/>
      <c r="R1407" s="1"/>
      <c r="T1407" s="1"/>
      <c r="U1407" s="4"/>
      <c r="W1407" s="5"/>
      <c r="X1407" s="5"/>
    </row>
    <row r="1408" spans="10:24" x14ac:dyDescent="0.25">
      <c r="J1408" s="2"/>
      <c r="K1408" s="2"/>
      <c r="L1408" s="2"/>
      <c r="M1408" s="2"/>
      <c r="N1408" s="2"/>
      <c r="O1408" s="2"/>
      <c r="Q1408" s="1"/>
      <c r="R1408" s="1"/>
      <c r="T1408" s="1"/>
      <c r="U1408" s="4"/>
      <c r="W1408" s="5"/>
      <c r="X1408" s="5"/>
    </row>
    <row r="1409" spans="10:24" x14ac:dyDescent="0.25">
      <c r="J1409" s="2"/>
      <c r="K1409" s="2"/>
      <c r="L1409" s="2"/>
      <c r="M1409" s="2"/>
      <c r="N1409" s="2"/>
      <c r="O1409" s="2"/>
      <c r="Q1409" s="1"/>
      <c r="R1409" s="1"/>
      <c r="T1409" s="1"/>
      <c r="U1409" s="4"/>
      <c r="W1409" s="5"/>
      <c r="X1409" s="5"/>
    </row>
    <row r="1410" spans="10:24" x14ac:dyDescent="0.25">
      <c r="J1410" s="2"/>
      <c r="K1410" s="2"/>
      <c r="L1410" s="2"/>
      <c r="M1410" s="2"/>
      <c r="N1410" s="2"/>
      <c r="O1410" s="2"/>
      <c r="Q1410" s="1"/>
      <c r="R1410" s="1"/>
      <c r="T1410" s="1"/>
      <c r="U1410" s="4"/>
      <c r="W1410" s="5"/>
      <c r="X1410" s="5"/>
    </row>
    <row r="1411" spans="10:24" x14ac:dyDescent="0.25">
      <c r="J1411" s="2"/>
      <c r="K1411" s="2"/>
      <c r="L1411" s="2"/>
      <c r="M1411" s="2"/>
      <c r="N1411" s="2"/>
      <c r="O1411" s="2"/>
      <c r="Q1411" s="1"/>
      <c r="R1411" s="1"/>
      <c r="T1411" s="1"/>
      <c r="U1411" s="4"/>
      <c r="W1411" s="5"/>
      <c r="X1411" s="5"/>
    </row>
    <row r="1412" spans="10:24" x14ac:dyDescent="0.25">
      <c r="J1412" s="2"/>
      <c r="K1412" s="2"/>
      <c r="L1412" s="2"/>
      <c r="M1412" s="2"/>
      <c r="N1412" s="2"/>
      <c r="O1412" s="2"/>
      <c r="Q1412" s="1"/>
      <c r="R1412" s="1"/>
      <c r="T1412" s="1"/>
      <c r="U1412" s="4"/>
      <c r="W1412" s="5"/>
      <c r="X1412" s="5"/>
    </row>
    <row r="1413" spans="10:24" x14ac:dyDescent="0.25">
      <c r="J1413" s="2"/>
      <c r="K1413" s="2"/>
      <c r="L1413" s="2"/>
      <c r="M1413" s="2"/>
      <c r="N1413" s="2"/>
      <c r="O1413" s="2"/>
      <c r="Q1413" s="1"/>
      <c r="R1413" s="1"/>
      <c r="T1413" s="1"/>
      <c r="U1413" s="4"/>
      <c r="W1413" s="5"/>
      <c r="X1413" s="5"/>
    </row>
    <row r="1414" spans="10:24" x14ac:dyDescent="0.25">
      <c r="J1414" s="2"/>
      <c r="K1414" s="2"/>
      <c r="L1414" s="2"/>
      <c r="M1414" s="2"/>
      <c r="N1414" s="2"/>
      <c r="O1414" s="2"/>
      <c r="Q1414" s="1"/>
      <c r="R1414" s="1"/>
      <c r="T1414" s="1"/>
      <c r="U1414" s="4"/>
      <c r="W1414" s="5"/>
      <c r="X1414" s="5"/>
    </row>
    <row r="1415" spans="10:24" x14ac:dyDescent="0.25">
      <c r="J1415" s="2"/>
      <c r="K1415" s="2"/>
      <c r="L1415" s="2"/>
      <c r="M1415" s="2"/>
      <c r="N1415" s="2"/>
      <c r="O1415" s="2"/>
      <c r="Q1415" s="1"/>
      <c r="R1415" s="1"/>
      <c r="T1415" s="1"/>
      <c r="U1415" s="4"/>
      <c r="W1415" s="5"/>
      <c r="X1415" s="5"/>
    </row>
    <row r="1416" spans="10:24" x14ac:dyDescent="0.25">
      <c r="J1416" s="2"/>
      <c r="K1416" s="2"/>
      <c r="L1416" s="2"/>
      <c r="M1416" s="2"/>
      <c r="N1416" s="2"/>
      <c r="O1416" s="2"/>
      <c r="Q1416" s="1"/>
      <c r="R1416" s="1"/>
      <c r="T1416" s="1"/>
      <c r="U1416" s="4"/>
      <c r="W1416" s="5"/>
      <c r="X1416" s="5"/>
    </row>
    <row r="1417" spans="10:24" x14ac:dyDescent="0.25">
      <c r="J1417" s="2"/>
      <c r="K1417" s="2"/>
      <c r="L1417" s="2"/>
      <c r="M1417" s="2"/>
      <c r="N1417" s="2"/>
      <c r="O1417" s="2"/>
      <c r="Q1417" s="1"/>
      <c r="R1417" s="1"/>
      <c r="T1417" s="1"/>
      <c r="U1417" s="4"/>
      <c r="W1417" s="5"/>
      <c r="X1417" s="5"/>
    </row>
    <row r="1418" spans="10:24" x14ac:dyDescent="0.25">
      <c r="J1418" s="2"/>
      <c r="K1418" s="2"/>
      <c r="L1418" s="2"/>
      <c r="M1418" s="2"/>
      <c r="N1418" s="2"/>
      <c r="O1418" s="2"/>
      <c r="Q1418" s="1"/>
      <c r="R1418" s="1"/>
      <c r="T1418" s="1"/>
      <c r="U1418" s="4"/>
      <c r="W1418" s="5"/>
      <c r="X1418" s="5"/>
    </row>
    <row r="1419" spans="10:24" x14ac:dyDescent="0.25">
      <c r="J1419" s="2"/>
      <c r="K1419" s="2"/>
      <c r="L1419" s="2"/>
      <c r="M1419" s="2"/>
      <c r="N1419" s="2"/>
      <c r="O1419" s="2"/>
      <c r="Q1419" s="1"/>
      <c r="R1419" s="1"/>
      <c r="T1419" s="1"/>
      <c r="U1419" s="4"/>
      <c r="W1419" s="5"/>
      <c r="X1419" s="5"/>
    </row>
    <row r="1420" spans="10:24" x14ac:dyDescent="0.25">
      <c r="J1420" s="2"/>
      <c r="K1420" s="2"/>
      <c r="L1420" s="2"/>
      <c r="M1420" s="2"/>
      <c r="N1420" s="2"/>
      <c r="O1420" s="2"/>
      <c r="Q1420" s="1"/>
      <c r="R1420" s="1"/>
      <c r="T1420" s="1"/>
      <c r="U1420" s="4"/>
      <c r="W1420" s="5"/>
      <c r="X1420" s="5"/>
    </row>
    <row r="1421" spans="10:24" x14ac:dyDescent="0.25">
      <c r="J1421" s="2"/>
      <c r="K1421" s="2"/>
      <c r="L1421" s="2"/>
      <c r="M1421" s="2"/>
      <c r="N1421" s="2"/>
      <c r="O1421" s="2"/>
      <c r="Q1421" s="1"/>
      <c r="R1421" s="1"/>
      <c r="T1421" s="1"/>
      <c r="U1421" s="4"/>
      <c r="W1421" s="5"/>
      <c r="X1421" s="5"/>
    </row>
    <row r="1422" spans="10:24" x14ac:dyDescent="0.25">
      <c r="J1422" s="2"/>
      <c r="K1422" s="2"/>
      <c r="L1422" s="2"/>
      <c r="M1422" s="2"/>
      <c r="N1422" s="2"/>
      <c r="O1422" s="2"/>
      <c r="Q1422" s="1"/>
      <c r="R1422" s="1"/>
      <c r="T1422" s="1"/>
      <c r="U1422" s="4"/>
      <c r="W1422" s="5"/>
      <c r="X1422" s="5"/>
    </row>
    <row r="1423" spans="10:24" x14ac:dyDescent="0.25">
      <c r="J1423" s="2"/>
      <c r="K1423" s="2"/>
      <c r="L1423" s="2"/>
      <c r="M1423" s="2"/>
      <c r="N1423" s="2"/>
      <c r="O1423" s="2"/>
      <c r="Q1423" s="1"/>
      <c r="R1423" s="1"/>
      <c r="T1423" s="1"/>
      <c r="U1423" s="4"/>
      <c r="W1423" s="5"/>
      <c r="X1423" s="5"/>
    </row>
    <row r="1424" spans="10:24" x14ac:dyDescent="0.25">
      <c r="J1424" s="2"/>
      <c r="K1424" s="2"/>
      <c r="L1424" s="2"/>
      <c r="M1424" s="2"/>
      <c r="N1424" s="2"/>
      <c r="O1424" s="2"/>
      <c r="Q1424" s="1"/>
      <c r="R1424" s="1"/>
      <c r="T1424" s="1"/>
      <c r="U1424" s="4"/>
      <c r="W1424" s="5"/>
      <c r="X1424" s="5"/>
    </row>
    <row r="1425" spans="10:24" x14ac:dyDescent="0.25">
      <c r="J1425" s="2"/>
      <c r="K1425" s="2"/>
      <c r="L1425" s="2"/>
      <c r="M1425" s="2"/>
      <c r="N1425" s="2"/>
      <c r="O1425" s="2"/>
      <c r="Q1425" s="1"/>
      <c r="R1425" s="1"/>
      <c r="T1425" s="1"/>
      <c r="U1425" s="4"/>
      <c r="W1425" s="5"/>
      <c r="X1425" s="5"/>
    </row>
    <row r="1426" spans="10:24" x14ac:dyDescent="0.25">
      <c r="J1426" s="2"/>
      <c r="K1426" s="2"/>
      <c r="L1426" s="2"/>
      <c r="M1426" s="2"/>
      <c r="N1426" s="2"/>
      <c r="O1426" s="2"/>
      <c r="Q1426" s="1"/>
      <c r="R1426" s="1"/>
      <c r="T1426" s="1"/>
      <c r="U1426" s="4"/>
      <c r="W1426" s="5"/>
      <c r="X1426" s="5"/>
    </row>
    <row r="1427" spans="10:24" x14ac:dyDescent="0.25">
      <c r="J1427" s="2"/>
      <c r="K1427" s="2"/>
      <c r="L1427" s="2"/>
      <c r="M1427" s="2"/>
      <c r="N1427" s="2"/>
      <c r="O1427" s="2"/>
      <c r="Q1427" s="1"/>
      <c r="R1427" s="1"/>
      <c r="T1427" s="1"/>
      <c r="U1427" s="4"/>
      <c r="W1427" s="5"/>
      <c r="X1427" s="5"/>
    </row>
    <row r="1428" spans="10:24" x14ac:dyDescent="0.25">
      <c r="J1428" s="2"/>
      <c r="K1428" s="2"/>
      <c r="L1428" s="2"/>
      <c r="M1428" s="2"/>
      <c r="N1428" s="2"/>
      <c r="O1428" s="2"/>
      <c r="Q1428" s="1"/>
      <c r="R1428" s="1"/>
      <c r="T1428" s="1"/>
      <c r="U1428" s="4"/>
      <c r="W1428" s="5"/>
      <c r="X1428" s="5"/>
    </row>
    <row r="1429" spans="10:24" x14ac:dyDescent="0.25">
      <c r="J1429" s="2"/>
      <c r="K1429" s="2"/>
      <c r="L1429" s="2"/>
      <c r="M1429" s="2"/>
      <c r="N1429" s="2"/>
      <c r="O1429" s="2"/>
      <c r="Q1429" s="1"/>
      <c r="R1429" s="1"/>
      <c r="T1429" s="1"/>
      <c r="U1429" s="4"/>
      <c r="W1429" s="5"/>
      <c r="X1429" s="5"/>
    </row>
    <row r="1430" spans="10:24" x14ac:dyDescent="0.25">
      <c r="J1430" s="2"/>
      <c r="K1430" s="2"/>
      <c r="L1430" s="2"/>
      <c r="M1430" s="2"/>
      <c r="N1430" s="2"/>
      <c r="O1430" s="2"/>
      <c r="Q1430" s="1"/>
      <c r="R1430" s="1"/>
      <c r="T1430" s="1"/>
      <c r="U1430" s="4"/>
      <c r="W1430" s="5"/>
      <c r="X1430" s="5"/>
    </row>
    <row r="1431" spans="10:24" x14ac:dyDescent="0.25">
      <c r="J1431" s="2"/>
      <c r="K1431" s="2"/>
      <c r="L1431" s="2"/>
      <c r="M1431" s="2"/>
      <c r="N1431" s="2"/>
      <c r="O1431" s="2"/>
      <c r="Q1431" s="1"/>
      <c r="R1431" s="1"/>
      <c r="T1431" s="1"/>
      <c r="U1431" s="4"/>
      <c r="W1431" s="5"/>
      <c r="X1431" s="5"/>
    </row>
    <row r="1432" spans="10:24" x14ac:dyDescent="0.25">
      <c r="J1432" s="2"/>
      <c r="K1432" s="2"/>
      <c r="L1432" s="2"/>
      <c r="M1432" s="2"/>
      <c r="N1432" s="2"/>
      <c r="O1432" s="2"/>
      <c r="Q1432" s="1"/>
      <c r="R1432" s="1"/>
      <c r="T1432" s="1"/>
      <c r="U1432" s="4"/>
      <c r="W1432" s="5"/>
      <c r="X1432" s="5"/>
    </row>
    <row r="1433" spans="10:24" x14ac:dyDescent="0.25">
      <c r="J1433" s="2"/>
      <c r="K1433" s="2"/>
      <c r="L1433" s="2"/>
      <c r="M1433" s="2"/>
      <c r="N1433" s="2"/>
      <c r="O1433" s="2"/>
      <c r="Q1433" s="1"/>
      <c r="R1433" s="1"/>
      <c r="T1433" s="1"/>
      <c r="U1433" s="4"/>
      <c r="W1433" s="5"/>
      <c r="X1433" s="5"/>
    </row>
    <row r="1434" spans="10:24" x14ac:dyDescent="0.25">
      <c r="J1434" s="2"/>
      <c r="K1434" s="2"/>
      <c r="L1434" s="2"/>
      <c r="M1434" s="2"/>
      <c r="N1434" s="2"/>
      <c r="O1434" s="2"/>
      <c r="Q1434" s="1"/>
      <c r="R1434" s="1"/>
      <c r="T1434" s="1"/>
      <c r="U1434" s="4"/>
      <c r="W1434" s="5"/>
      <c r="X1434" s="5"/>
    </row>
    <row r="1435" spans="10:24" x14ac:dyDescent="0.25">
      <c r="J1435" s="2"/>
      <c r="K1435" s="2"/>
      <c r="L1435" s="2"/>
      <c r="M1435" s="2"/>
      <c r="N1435" s="2"/>
      <c r="O1435" s="2"/>
      <c r="Q1435" s="1"/>
      <c r="R1435" s="1"/>
      <c r="T1435" s="1"/>
      <c r="U1435" s="4"/>
      <c r="W1435" s="5"/>
      <c r="X1435" s="5"/>
    </row>
    <row r="1436" spans="10:24" x14ac:dyDescent="0.25">
      <c r="J1436" s="2"/>
      <c r="K1436" s="2"/>
      <c r="L1436" s="2"/>
      <c r="M1436" s="2"/>
      <c r="N1436" s="2"/>
      <c r="O1436" s="2"/>
      <c r="Q1436" s="1"/>
      <c r="R1436" s="1"/>
      <c r="T1436" s="1"/>
      <c r="U1436" s="4"/>
      <c r="W1436" s="5"/>
      <c r="X1436" s="5"/>
    </row>
    <row r="1437" spans="10:24" x14ac:dyDescent="0.25">
      <c r="J1437" s="2"/>
      <c r="K1437" s="2"/>
      <c r="L1437" s="2"/>
      <c r="M1437" s="2"/>
      <c r="N1437" s="2"/>
      <c r="O1437" s="2"/>
      <c r="Q1437" s="1"/>
      <c r="R1437" s="1"/>
      <c r="T1437" s="1"/>
      <c r="U1437" s="4"/>
      <c r="W1437" s="5"/>
      <c r="X1437" s="5"/>
    </row>
    <row r="1438" spans="10:24" x14ac:dyDescent="0.25">
      <c r="J1438" s="2"/>
      <c r="K1438" s="2"/>
      <c r="L1438" s="2"/>
      <c r="M1438" s="2"/>
      <c r="N1438" s="2"/>
      <c r="O1438" s="2"/>
      <c r="Q1438" s="1"/>
      <c r="R1438" s="1"/>
      <c r="T1438" s="1"/>
      <c r="U1438" s="4"/>
      <c r="W1438" s="5"/>
      <c r="X1438" s="5"/>
    </row>
    <row r="1439" spans="10:24" x14ac:dyDescent="0.25">
      <c r="J1439" s="2"/>
      <c r="K1439" s="2"/>
      <c r="L1439" s="2"/>
      <c r="M1439" s="2"/>
      <c r="N1439" s="2"/>
      <c r="O1439" s="2"/>
      <c r="Q1439" s="1"/>
      <c r="R1439" s="1"/>
      <c r="T1439" s="1"/>
      <c r="U1439" s="4"/>
      <c r="W1439" s="5"/>
      <c r="X1439" s="5"/>
    </row>
    <row r="1440" spans="10:24" x14ac:dyDescent="0.25">
      <c r="J1440" s="2"/>
      <c r="K1440" s="2"/>
      <c r="L1440" s="2"/>
      <c r="M1440" s="2"/>
      <c r="N1440" s="2"/>
      <c r="O1440" s="2"/>
      <c r="Q1440" s="1"/>
      <c r="R1440" s="1"/>
      <c r="T1440" s="1"/>
      <c r="U1440" s="4"/>
      <c r="W1440" s="5"/>
      <c r="X1440" s="5"/>
    </row>
    <row r="1441" spans="10:24" x14ac:dyDescent="0.25">
      <c r="J1441" s="2"/>
      <c r="K1441" s="2"/>
      <c r="L1441" s="2"/>
      <c r="M1441" s="2"/>
      <c r="N1441" s="2"/>
      <c r="O1441" s="2"/>
      <c r="Q1441" s="1"/>
      <c r="R1441" s="1"/>
      <c r="T1441" s="1"/>
      <c r="U1441" s="4"/>
      <c r="W1441" s="5"/>
      <c r="X1441" s="5"/>
    </row>
    <row r="1442" spans="10:24" x14ac:dyDescent="0.25">
      <c r="J1442" s="2"/>
      <c r="K1442" s="2"/>
      <c r="L1442" s="2"/>
      <c r="M1442" s="2"/>
      <c r="N1442" s="2"/>
      <c r="O1442" s="2"/>
      <c r="Q1442" s="1"/>
      <c r="R1442" s="1"/>
      <c r="T1442" s="1"/>
      <c r="U1442" s="4"/>
      <c r="W1442" s="5"/>
      <c r="X1442" s="5"/>
    </row>
    <row r="1443" spans="10:24" x14ac:dyDescent="0.25">
      <c r="J1443" s="2"/>
      <c r="K1443" s="2"/>
      <c r="L1443" s="2"/>
      <c r="M1443" s="2"/>
      <c r="N1443" s="2"/>
      <c r="O1443" s="2"/>
      <c r="Q1443" s="1"/>
      <c r="R1443" s="1"/>
      <c r="T1443" s="1"/>
      <c r="U1443" s="4"/>
      <c r="W1443" s="5"/>
      <c r="X1443" s="5"/>
    </row>
    <row r="1444" spans="10:24" x14ac:dyDescent="0.25">
      <c r="J1444" s="2"/>
      <c r="K1444" s="2"/>
      <c r="L1444" s="2"/>
      <c r="M1444" s="2"/>
      <c r="N1444" s="2"/>
      <c r="O1444" s="2"/>
      <c r="Q1444" s="1"/>
      <c r="R1444" s="1"/>
      <c r="T1444" s="1"/>
      <c r="U1444" s="4"/>
      <c r="W1444" s="5"/>
      <c r="X1444" s="5"/>
    </row>
    <row r="1445" spans="10:24" x14ac:dyDescent="0.25">
      <c r="J1445" s="2"/>
      <c r="K1445" s="2"/>
      <c r="L1445" s="2"/>
      <c r="M1445" s="2"/>
      <c r="N1445" s="2"/>
      <c r="O1445" s="2"/>
      <c r="Q1445" s="1"/>
      <c r="R1445" s="1"/>
      <c r="T1445" s="1"/>
      <c r="U1445" s="4"/>
      <c r="W1445" s="5"/>
      <c r="X1445" s="5"/>
    </row>
    <row r="1446" spans="10:24" x14ac:dyDescent="0.25">
      <c r="J1446" s="2"/>
      <c r="K1446" s="2"/>
      <c r="L1446" s="2"/>
      <c r="M1446" s="2"/>
      <c r="N1446" s="2"/>
      <c r="O1446" s="2"/>
      <c r="Q1446" s="1"/>
      <c r="R1446" s="1"/>
      <c r="T1446" s="1"/>
      <c r="U1446" s="4"/>
      <c r="W1446" s="5"/>
      <c r="X1446" s="5"/>
    </row>
    <row r="1447" spans="10:24" x14ac:dyDescent="0.25">
      <c r="J1447" s="2"/>
      <c r="K1447" s="2"/>
      <c r="L1447" s="2"/>
      <c r="M1447" s="2"/>
      <c r="N1447" s="2"/>
      <c r="O1447" s="2"/>
      <c r="Q1447" s="1"/>
      <c r="R1447" s="1"/>
      <c r="T1447" s="1"/>
      <c r="U1447" s="4"/>
      <c r="W1447" s="5"/>
      <c r="X1447" s="5"/>
    </row>
    <row r="1448" spans="10:24" x14ac:dyDescent="0.25">
      <c r="J1448" s="2"/>
      <c r="K1448" s="2"/>
      <c r="L1448" s="2"/>
      <c r="M1448" s="2"/>
      <c r="N1448" s="2"/>
      <c r="O1448" s="2"/>
      <c r="Q1448" s="1"/>
      <c r="R1448" s="1"/>
      <c r="T1448" s="1"/>
      <c r="U1448" s="4"/>
      <c r="W1448" s="5"/>
      <c r="X1448" s="5"/>
    </row>
    <row r="1449" spans="10:24" x14ac:dyDescent="0.25">
      <c r="J1449" s="2"/>
      <c r="K1449" s="2"/>
      <c r="L1449" s="2"/>
      <c r="M1449" s="2"/>
      <c r="N1449" s="2"/>
      <c r="O1449" s="2"/>
      <c r="Q1449" s="1"/>
      <c r="R1449" s="1"/>
      <c r="T1449" s="1"/>
      <c r="U1449" s="4"/>
      <c r="W1449" s="5"/>
      <c r="X1449" s="5"/>
    </row>
    <row r="1450" spans="10:24" x14ac:dyDescent="0.25">
      <c r="J1450" s="2"/>
      <c r="K1450" s="2"/>
      <c r="L1450" s="2"/>
      <c r="M1450" s="2"/>
      <c r="N1450" s="2"/>
      <c r="O1450" s="2"/>
      <c r="Q1450" s="1"/>
      <c r="R1450" s="1"/>
      <c r="T1450" s="1"/>
      <c r="U1450" s="4"/>
      <c r="W1450" s="5"/>
      <c r="X1450" s="5"/>
    </row>
    <row r="1451" spans="10:24" x14ac:dyDescent="0.25">
      <c r="J1451" s="2"/>
      <c r="K1451" s="2"/>
      <c r="L1451" s="2"/>
      <c r="M1451" s="2"/>
      <c r="N1451" s="2"/>
      <c r="O1451" s="2"/>
      <c r="Q1451" s="1"/>
      <c r="R1451" s="1"/>
      <c r="T1451" s="1"/>
      <c r="U1451" s="4"/>
      <c r="W1451" s="5"/>
      <c r="X1451" s="5"/>
    </row>
    <row r="1452" spans="10:24" x14ac:dyDescent="0.25">
      <c r="J1452" s="2"/>
      <c r="K1452" s="2"/>
      <c r="L1452" s="2"/>
      <c r="M1452" s="2"/>
      <c r="N1452" s="2"/>
      <c r="O1452" s="2"/>
      <c r="Q1452" s="1"/>
      <c r="R1452" s="1"/>
      <c r="T1452" s="1"/>
      <c r="U1452" s="4"/>
      <c r="W1452" s="5"/>
      <c r="X1452" s="5"/>
    </row>
    <row r="1453" spans="10:24" x14ac:dyDescent="0.25">
      <c r="J1453" s="2"/>
      <c r="K1453" s="2"/>
      <c r="L1453" s="2"/>
      <c r="M1453" s="2"/>
      <c r="N1453" s="2"/>
      <c r="O1453" s="2"/>
      <c r="Q1453" s="1"/>
      <c r="R1453" s="1"/>
      <c r="T1453" s="1"/>
      <c r="U1453" s="4"/>
      <c r="W1453" s="5"/>
      <c r="X1453" s="5"/>
    </row>
    <row r="1454" spans="10:24" x14ac:dyDescent="0.25">
      <c r="J1454" s="2"/>
      <c r="K1454" s="2"/>
      <c r="L1454" s="2"/>
      <c r="M1454" s="2"/>
      <c r="N1454" s="2"/>
      <c r="O1454" s="2"/>
      <c r="Q1454" s="1"/>
      <c r="R1454" s="1"/>
      <c r="T1454" s="1"/>
      <c r="U1454" s="4"/>
      <c r="W1454" s="5"/>
      <c r="X1454" s="5"/>
    </row>
    <row r="1455" spans="10:24" x14ac:dyDescent="0.25">
      <c r="J1455" s="2"/>
      <c r="K1455" s="2"/>
      <c r="L1455" s="2"/>
      <c r="M1455" s="2"/>
      <c r="N1455" s="2"/>
      <c r="O1455" s="2"/>
      <c r="Q1455" s="1"/>
      <c r="R1455" s="1"/>
      <c r="T1455" s="1"/>
      <c r="U1455" s="4"/>
      <c r="W1455" s="5"/>
      <c r="X1455" s="5"/>
    </row>
    <row r="1456" spans="10:24" x14ac:dyDescent="0.25">
      <c r="J1456" s="2"/>
      <c r="K1456" s="2"/>
      <c r="L1456" s="2"/>
      <c r="M1456" s="2"/>
      <c r="N1456" s="2"/>
      <c r="O1456" s="2"/>
      <c r="Q1456" s="1"/>
      <c r="R1456" s="1"/>
      <c r="T1456" s="1"/>
      <c r="U1456" s="4"/>
      <c r="W1456" s="5"/>
      <c r="X1456" s="5"/>
    </row>
    <row r="1457" spans="10:24" x14ac:dyDescent="0.25">
      <c r="J1457" s="2"/>
      <c r="K1457" s="2"/>
      <c r="L1457" s="2"/>
      <c r="M1457" s="2"/>
      <c r="N1457" s="2"/>
      <c r="O1457" s="2"/>
      <c r="Q1457" s="1"/>
      <c r="R1457" s="1"/>
      <c r="T1457" s="1"/>
      <c r="U1457" s="4"/>
      <c r="W1457" s="5"/>
      <c r="X1457" s="5"/>
    </row>
    <row r="1458" spans="10:24" x14ac:dyDescent="0.25">
      <c r="J1458" s="2"/>
      <c r="K1458" s="2"/>
      <c r="L1458" s="2"/>
      <c r="M1458" s="2"/>
      <c r="N1458" s="2"/>
      <c r="O1458" s="2"/>
      <c r="Q1458" s="1"/>
      <c r="R1458" s="1"/>
      <c r="T1458" s="1"/>
      <c r="U1458" s="4"/>
      <c r="W1458" s="5"/>
      <c r="X1458" s="5"/>
    </row>
    <row r="1459" spans="10:24" x14ac:dyDescent="0.25">
      <c r="J1459" s="2"/>
      <c r="K1459" s="2"/>
      <c r="L1459" s="2"/>
      <c r="M1459" s="2"/>
      <c r="N1459" s="2"/>
      <c r="O1459" s="2"/>
      <c r="Q1459" s="1"/>
      <c r="R1459" s="1"/>
      <c r="T1459" s="1"/>
      <c r="U1459" s="4"/>
      <c r="W1459" s="5"/>
      <c r="X1459" s="5"/>
    </row>
    <row r="1460" spans="10:24" x14ac:dyDescent="0.25">
      <c r="J1460" s="2"/>
      <c r="K1460" s="2"/>
      <c r="L1460" s="2"/>
      <c r="M1460" s="2"/>
      <c r="N1460" s="2"/>
      <c r="O1460" s="2"/>
      <c r="Q1460" s="1"/>
      <c r="R1460" s="1"/>
      <c r="T1460" s="1"/>
      <c r="U1460" s="4"/>
      <c r="W1460" s="5"/>
      <c r="X1460" s="5"/>
    </row>
    <row r="1461" spans="10:24" x14ac:dyDescent="0.25">
      <c r="J1461" s="2"/>
      <c r="K1461" s="2"/>
      <c r="L1461" s="2"/>
      <c r="M1461" s="2"/>
      <c r="N1461" s="2"/>
      <c r="O1461" s="2"/>
      <c r="Q1461" s="1"/>
      <c r="R1461" s="1"/>
      <c r="T1461" s="1"/>
      <c r="U1461" s="4"/>
      <c r="W1461" s="5"/>
      <c r="X1461" s="5"/>
    </row>
    <row r="1462" spans="10:24" x14ac:dyDescent="0.25">
      <c r="J1462" s="2"/>
      <c r="K1462" s="2"/>
      <c r="L1462" s="2"/>
      <c r="M1462" s="2"/>
      <c r="N1462" s="2"/>
      <c r="O1462" s="2"/>
      <c r="Q1462" s="1"/>
      <c r="R1462" s="1"/>
      <c r="T1462" s="1"/>
      <c r="U1462" s="4"/>
      <c r="W1462" s="5"/>
      <c r="X1462" s="5"/>
    </row>
    <row r="1463" spans="10:24" x14ac:dyDescent="0.25">
      <c r="J1463" s="2"/>
      <c r="K1463" s="2"/>
      <c r="L1463" s="2"/>
      <c r="M1463" s="2"/>
      <c r="N1463" s="2"/>
      <c r="O1463" s="2"/>
      <c r="Q1463" s="1"/>
      <c r="R1463" s="1"/>
      <c r="T1463" s="1"/>
      <c r="U1463" s="4"/>
      <c r="W1463" s="5"/>
      <c r="X1463" s="5"/>
    </row>
    <row r="1464" spans="10:24" x14ac:dyDescent="0.25">
      <c r="J1464" s="2"/>
      <c r="K1464" s="2"/>
      <c r="L1464" s="2"/>
      <c r="M1464" s="2"/>
      <c r="N1464" s="2"/>
      <c r="O1464" s="2"/>
      <c r="Q1464" s="1"/>
      <c r="R1464" s="1"/>
      <c r="T1464" s="1"/>
      <c r="U1464" s="4"/>
      <c r="W1464" s="5"/>
      <c r="X1464" s="5"/>
    </row>
    <row r="1465" spans="10:24" x14ac:dyDescent="0.25">
      <c r="J1465" s="2"/>
      <c r="K1465" s="2"/>
      <c r="L1465" s="2"/>
      <c r="M1465" s="2"/>
      <c r="N1465" s="2"/>
      <c r="O1465" s="2"/>
      <c r="Q1465" s="1"/>
      <c r="R1465" s="1"/>
      <c r="T1465" s="1"/>
      <c r="U1465" s="4"/>
      <c r="W1465" s="5"/>
      <c r="X1465" s="5"/>
    </row>
    <row r="1466" spans="10:24" x14ac:dyDescent="0.25">
      <c r="J1466" s="2"/>
      <c r="K1466" s="2"/>
      <c r="L1466" s="2"/>
      <c r="M1466" s="2"/>
      <c r="N1466" s="2"/>
      <c r="O1466" s="2"/>
      <c r="Q1466" s="1"/>
      <c r="R1466" s="1"/>
      <c r="T1466" s="1"/>
      <c r="U1466" s="4"/>
      <c r="W1466" s="5"/>
      <c r="X1466" s="5"/>
    </row>
    <row r="1467" spans="10:24" x14ac:dyDescent="0.25">
      <c r="J1467" s="2"/>
      <c r="K1467" s="2"/>
      <c r="L1467" s="2"/>
      <c r="M1467" s="2"/>
      <c r="N1467" s="2"/>
      <c r="O1467" s="2"/>
      <c r="Q1467" s="1"/>
      <c r="R1467" s="1"/>
      <c r="T1467" s="1"/>
      <c r="U1467" s="4"/>
      <c r="W1467" s="5"/>
      <c r="X1467" s="5"/>
    </row>
    <row r="1468" spans="10:24" x14ac:dyDescent="0.25">
      <c r="J1468" s="2"/>
      <c r="K1468" s="2"/>
      <c r="L1468" s="2"/>
      <c r="M1468" s="2"/>
      <c r="N1468" s="2"/>
      <c r="O1468" s="2"/>
      <c r="Q1468" s="1"/>
      <c r="R1468" s="1"/>
      <c r="T1468" s="1"/>
      <c r="U1468" s="4"/>
      <c r="W1468" s="5"/>
      <c r="X1468" s="5"/>
    </row>
    <row r="1469" spans="10:24" x14ac:dyDescent="0.25">
      <c r="J1469" s="2"/>
      <c r="K1469" s="2"/>
      <c r="L1469" s="2"/>
      <c r="M1469" s="2"/>
      <c r="N1469" s="2"/>
      <c r="O1469" s="2"/>
      <c r="Q1469" s="1"/>
      <c r="R1469" s="1"/>
      <c r="T1469" s="1"/>
      <c r="U1469" s="4"/>
      <c r="W1469" s="5"/>
      <c r="X1469" s="5"/>
    </row>
    <row r="1470" spans="10:24" x14ac:dyDescent="0.25">
      <c r="J1470" s="2"/>
      <c r="K1470" s="2"/>
      <c r="L1470" s="2"/>
      <c r="M1470" s="2"/>
      <c r="N1470" s="2"/>
      <c r="O1470" s="2"/>
      <c r="Q1470" s="1"/>
      <c r="R1470" s="1"/>
      <c r="T1470" s="1"/>
      <c r="U1470" s="4"/>
      <c r="W1470" s="5"/>
      <c r="X1470" s="5"/>
    </row>
    <row r="1471" spans="10:24" x14ac:dyDescent="0.25">
      <c r="J1471" s="2"/>
      <c r="K1471" s="2"/>
      <c r="L1471" s="2"/>
      <c r="M1471" s="2"/>
      <c r="N1471" s="2"/>
      <c r="O1471" s="2"/>
      <c r="Q1471" s="1"/>
      <c r="R1471" s="1"/>
      <c r="T1471" s="1"/>
      <c r="U1471" s="4"/>
      <c r="W1471" s="5"/>
      <c r="X1471" s="5"/>
    </row>
    <row r="1472" spans="10:24" x14ac:dyDescent="0.25">
      <c r="J1472" s="2"/>
      <c r="K1472" s="2"/>
      <c r="L1472" s="2"/>
      <c r="M1472" s="2"/>
      <c r="N1472" s="2"/>
      <c r="O1472" s="2"/>
      <c r="Q1472" s="1"/>
      <c r="R1472" s="1"/>
      <c r="T1472" s="1"/>
      <c r="U1472" s="4"/>
      <c r="W1472" s="5"/>
      <c r="X1472" s="5"/>
    </row>
    <row r="1473" spans="10:24" x14ac:dyDescent="0.25">
      <c r="J1473" s="2"/>
      <c r="K1473" s="2"/>
      <c r="L1473" s="2"/>
      <c r="M1473" s="2"/>
      <c r="N1473" s="2"/>
      <c r="O1473" s="2"/>
      <c r="Q1473" s="1"/>
      <c r="R1473" s="1"/>
      <c r="T1473" s="1"/>
      <c r="U1473" s="4"/>
      <c r="W1473" s="5"/>
      <c r="X1473" s="5"/>
    </row>
    <row r="1474" spans="10:24" x14ac:dyDescent="0.25">
      <c r="J1474" s="2"/>
      <c r="K1474" s="2"/>
      <c r="L1474" s="2"/>
      <c r="M1474" s="2"/>
      <c r="N1474" s="2"/>
      <c r="O1474" s="2"/>
      <c r="Q1474" s="1"/>
      <c r="R1474" s="1"/>
      <c r="T1474" s="1"/>
      <c r="U1474" s="4"/>
      <c r="W1474" s="5"/>
      <c r="X1474" s="5"/>
    </row>
    <row r="1475" spans="10:24" x14ac:dyDescent="0.25">
      <c r="J1475" s="2"/>
      <c r="K1475" s="2"/>
      <c r="L1475" s="2"/>
      <c r="M1475" s="2"/>
      <c r="N1475" s="2"/>
      <c r="O1475" s="2"/>
      <c r="Q1475" s="1"/>
      <c r="R1475" s="1"/>
      <c r="T1475" s="1"/>
      <c r="U1475" s="4"/>
      <c r="W1475" s="5"/>
      <c r="X1475" s="5"/>
    </row>
    <row r="1476" spans="10:24" x14ac:dyDescent="0.25">
      <c r="J1476" s="2"/>
      <c r="K1476" s="2"/>
      <c r="L1476" s="2"/>
      <c r="M1476" s="2"/>
      <c r="N1476" s="2"/>
      <c r="O1476" s="2"/>
      <c r="Q1476" s="1"/>
      <c r="R1476" s="1"/>
      <c r="T1476" s="1"/>
      <c r="U1476" s="4"/>
      <c r="W1476" s="5"/>
      <c r="X1476" s="5"/>
    </row>
    <row r="1477" spans="10:24" x14ac:dyDescent="0.25">
      <c r="J1477" s="2"/>
      <c r="K1477" s="2"/>
      <c r="L1477" s="2"/>
      <c r="M1477" s="2"/>
      <c r="N1477" s="2"/>
      <c r="O1477" s="2"/>
      <c r="Q1477" s="1"/>
      <c r="R1477" s="1"/>
      <c r="T1477" s="1"/>
      <c r="U1477" s="4"/>
      <c r="W1477" s="5"/>
      <c r="X1477" s="5"/>
    </row>
    <row r="1478" spans="10:24" x14ac:dyDescent="0.25">
      <c r="J1478" s="2"/>
      <c r="K1478" s="2"/>
      <c r="L1478" s="2"/>
      <c r="M1478" s="2"/>
      <c r="N1478" s="2"/>
      <c r="O1478" s="2"/>
      <c r="Q1478" s="1"/>
      <c r="R1478" s="1"/>
      <c r="T1478" s="1"/>
      <c r="U1478" s="4"/>
      <c r="W1478" s="5"/>
      <c r="X1478" s="5"/>
    </row>
    <row r="1479" spans="10:24" x14ac:dyDescent="0.25">
      <c r="J1479" s="2"/>
      <c r="K1479" s="2"/>
      <c r="L1479" s="2"/>
      <c r="M1479" s="2"/>
      <c r="N1479" s="2"/>
      <c r="O1479" s="2"/>
      <c r="Q1479" s="1"/>
      <c r="R1479" s="1"/>
      <c r="T1479" s="1"/>
      <c r="U1479" s="4"/>
      <c r="W1479" s="5"/>
      <c r="X1479" s="5"/>
    </row>
    <row r="1480" spans="10:24" x14ac:dyDescent="0.25">
      <c r="J1480" s="2"/>
      <c r="K1480" s="2"/>
      <c r="L1480" s="2"/>
      <c r="M1480" s="2"/>
      <c r="N1480" s="2"/>
      <c r="O1480" s="2"/>
      <c r="Q1480" s="1"/>
      <c r="R1480" s="1"/>
      <c r="T1480" s="1"/>
      <c r="U1480" s="4"/>
      <c r="W1480" s="5"/>
      <c r="X1480" s="5"/>
    </row>
    <row r="1481" spans="10:24" x14ac:dyDescent="0.25">
      <c r="J1481" s="2"/>
      <c r="K1481" s="2"/>
      <c r="L1481" s="2"/>
      <c r="M1481" s="2"/>
      <c r="N1481" s="2"/>
      <c r="O1481" s="2"/>
      <c r="Q1481" s="1"/>
      <c r="R1481" s="1"/>
      <c r="T1481" s="1"/>
      <c r="U1481" s="4"/>
      <c r="W1481" s="5"/>
      <c r="X1481" s="5"/>
    </row>
    <row r="1482" spans="10:24" x14ac:dyDescent="0.25">
      <c r="J1482" s="2"/>
      <c r="K1482" s="2"/>
      <c r="L1482" s="2"/>
      <c r="M1482" s="2"/>
      <c r="N1482" s="2"/>
      <c r="O1482" s="2"/>
      <c r="Q1482" s="1"/>
      <c r="R1482" s="1"/>
      <c r="T1482" s="1"/>
      <c r="U1482" s="4"/>
      <c r="W1482" s="5"/>
      <c r="X1482" s="5"/>
    </row>
    <row r="1483" spans="10:24" x14ac:dyDescent="0.25">
      <c r="J1483" s="2"/>
      <c r="K1483" s="2"/>
      <c r="L1483" s="2"/>
      <c r="M1483" s="2"/>
      <c r="N1483" s="2"/>
      <c r="O1483" s="2"/>
      <c r="Q1483" s="1"/>
      <c r="R1483" s="1"/>
      <c r="T1483" s="1"/>
      <c r="U1483" s="4"/>
      <c r="W1483" s="5"/>
      <c r="X1483" s="5"/>
    </row>
    <row r="1484" spans="10:24" x14ac:dyDescent="0.25">
      <c r="J1484" s="2"/>
      <c r="K1484" s="2"/>
      <c r="L1484" s="2"/>
      <c r="M1484" s="2"/>
      <c r="N1484" s="2"/>
      <c r="O1484" s="2"/>
      <c r="Q1484" s="1"/>
      <c r="R1484" s="1"/>
      <c r="T1484" s="1"/>
      <c r="U1484" s="4"/>
      <c r="W1484" s="5"/>
      <c r="X1484" s="5"/>
    </row>
    <row r="1485" spans="10:24" x14ac:dyDescent="0.25">
      <c r="J1485" s="2"/>
      <c r="K1485" s="2"/>
      <c r="L1485" s="2"/>
      <c r="M1485" s="2"/>
      <c r="N1485" s="2"/>
      <c r="O1485" s="2"/>
      <c r="Q1485" s="1"/>
      <c r="R1485" s="1"/>
      <c r="T1485" s="1"/>
      <c r="U1485" s="4"/>
      <c r="W1485" s="5"/>
      <c r="X1485" s="5"/>
    </row>
    <row r="1486" spans="10:24" x14ac:dyDescent="0.25">
      <c r="J1486" s="2"/>
      <c r="K1486" s="2"/>
      <c r="L1486" s="2"/>
      <c r="M1486" s="2"/>
      <c r="N1486" s="2"/>
      <c r="O1486" s="2"/>
      <c r="Q1486" s="1"/>
      <c r="R1486" s="1"/>
      <c r="T1486" s="1"/>
      <c r="U1486" s="4"/>
      <c r="W1486" s="5"/>
      <c r="X1486" s="5"/>
    </row>
    <row r="1487" spans="10:24" x14ac:dyDescent="0.25">
      <c r="J1487" s="2"/>
      <c r="K1487" s="2"/>
      <c r="L1487" s="2"/>
      <c r="M1487" s="2"/>
      <c r="N1487" s="2"/>
      <c r="O1487" s="2"/>
      <c r="Q1487" s="1"/>
      <c r="R1487" s="1"/>
      <c r="T1487" s="1"/>
      <c r="U1487" s="4"/>
      <c r="W1487" s="5"/>
      <c r="X1487" s="5"/>
    </row>
    <row r="1488" spans="10:24" x14ac:dyDescent="0.25">
      <c r="J1488" s="2"/>
      <c r="K1488" s="2"/>
      <c r="L1488" s="2"/>
      <c r="M1488" s="2"/>
      <c r="N1488" s="2"/>
      <c r="O1488" s="2"/>
      <c r="Q1488" s="1"/>
      <c r="R1488" s="1"/>
      <c r="T1488" s="1"/>
      <c r="U1488" s="4"/>
      <c r="W1488" s="5"/>
      <c r="X1488" s="5"/>
    </row>
    <row r="1489" spans="10:24" x14ac:dyDescent="0.25">
      <c r="J1489" s="2"/>
      <c r="K1489" s="2"/>
      <c r="L1489" s="2"/>
      <c r="M1489" s="2"/>
      <c r="N1489" s="2"/>
      <c r="O1489" s="2"/>
      <c r="Q1489" s="1"/>
      <c r="R1489" s="1"/>
      <c r="T1489" s="1"/>
      <c r="U1489" s="4"/>
      <c r="W1489" s="5"/>
      <c r="X1489" s="5"/>
    </row>
    <row r="1490" spans="10:24" x14ac:dyDescent="0.25">
      <c r="J1490" s="2"/>
      <c r="K1490" s="2"/>
      <c r="L1490" s="2"/>
      <c r="M1490" s="2"/>
      <c r="N1490" s="2"/>
      <c r="O1490" s="2"/>
      <c r="Q1490" s="1"/>
      <c r="R1490" s="1"/>
      <c r="T1490" s="1"/>
      <c r="U1490" s="4"/>
      <c r="W1490" s="5"/>
      <c r="X1490" s="5"/>
    </row>
    <row r="1491" spans="10:24" x14ac:dyDescent="0.25">
      <c r="J1491" s="2"/>
      <c r="K1491" s="2"/>
      <c r="L1491" s="2"/>
      <c r="M1491" s="2"/>
      <c r="N1491" s="2"/>
      <c r="O1491" s="2"/>
      <c r="Q1491" s="1"/>
      <c r="R1491" s="1"/>
      <c r="T1491" s="1"/>
      <c r="U1491" s="4"/>
      <c r="W1491" s="5"/>
      <c r="X1491" s="5"/>
    </row>
    <row r="1492" spans="10:24" x14ac:dyDescent="0.25">
      <c r="J1492" s="2"/>
      <c r="K1492" s="2"/>
      <c r="L1492" s="2"/>
      <c r="M1492" s="2"/>
      <c r="N1492" s="2"/>
      <c r="O1492" s="2"/>
      <c r="Q1492" s="1"/>
      <c r="R1492" s="1"/>
      <c r="T1492" s="1"/>
      <c r="U1492" s="4"/>
      <c r="W1492" s="5"/>
      <c r="X1492" s="5"/>
    </row>
    <row r="1493" spans="10:24" x14ac:dyDescent="0.25">
      <c r="J1493" s="2"/>
      <c r="K1493" s="2"/>
      <c r="L1493" s="2"/>
      <c r="M1493" s="2"/>
      <c r="N1493" s="2"/>
      <c r="O1493" s="2"/>
      <c r="Q1493" s="1"/>
      <c r="R1493" s="1"/>
      <c r="T1493" s="1"/>
      <c r="U1493" s="4"/>
      <c r="W1493" s="5"/>
      <c r="X1493" s="5"/>
    </row>
    <row r="1494" spans="10:24" x14ac:dyDescent="0.25">
      <c r="J1494" s="2"/>
      <c r="K1494" s="2"/>
      <c r="L1494" s="2"/>
      <c r="M1494" s="2"/>
      <c r="N1494" s="2"/>
      <c r="O1494" s="2"/>
      <c r="Q1494" s="1"/>
      <c r="R1494" s="1"/>
      <c r="T1494" s="1"/>
      <c r="U1494" s="4"/>
      <c r="W1494" s="5"/>
      <c r="X1494" s="5"/>
    </row>
    <row r="1495" spans="10:24" x14ac:dyDescent="0.25">
      <c r="J1495" s="2"/>
      <c r="K1495" s="2"/>
      <c r="L1495" s="2"/>
      <c r="M1495" s="2"/>
      <c r="N1495" s="2"/>
      <c r="O1495" s="2"/>
      <c r="Q1495" s="1"/>
      <c r="R1495" s="1"/>
      <c r="T1495" s="1"/>
      <c r="U1495" s="4"/>
      <c r="W1495" s="5"/>
      <c r="X1495" s="5"/>
    </row>
    <row r="1496" spans="10:24" x14ac:dyDescent="0.25">
      <c r="J1496" s="2"/>
      <c r="K1496" s="2"/>
      <c r="L1496" s="2"/>
      <c r="M1496" s="2"/>
      <c r="N1496" s="2"/>
      <c r="O1496" s="2"/>
      <c r="Q1496" s="1"/>
      <c r="R1496" s="1"/>
      <c r="T1496" s="1"/>
      <c r="U1496" s="4"/>
      <c r="W1496" s="5"/>
      <c r="X1496" s="5"/>
    </row>
    <row r="1497" spans="10:24" x14ac:dyDescent="0.25">
      <c r="J1497" s="2"/>
      <c r="K1497" s="2"/>
      <c r="L1497" s="2"/>
      <c r="M1497" s="2"/>
      <c r="N1497" s="2"/>
      <c r="O1497" s="2"/>
      <c r="Q1497" s="1"/>
      <c r="R1497" s="1"/>
      <c r="T1497" s="1"/>
      <c r="U1497" s="4"/>
      <c r="W1497" s="5"/>
      <c r="X1497" s="5"/>
    </row>
    <row r="1498" spans="10:24" x14ac:dyDescent="0.25">
      <c r="J1498" s="2"/>
      <c r="K1498" s="2"/>
      <c r="L1498" s="2"/>
      <c r="M1498" s="2"/>
      <c r="N1498" s="2"/>
      <c r="O1498" s="2"/>
      <c r="Q1498" s="1"/>
      <c r="R1498" s="1"/>
      <c r="T1498" s="1"/>
      <c r="U1498" s="4"/>
      <c r="W1498" s="5"/>
      <c r="X1498" s="5"/>
    </row>
    <row r="1499" spans="10:24" x14ac:dyDescent="0.25">
      <c r="J1499" s="2"/>
      <c r="K1499" s="2"/>
      <c r="L1499" s="2"/>
      <c r="M1499" s="2"/>
      <c r="N1499" s="2"/>
      <c r="O1499" s="2"/>
      <c r="Q1499" s="1"/>
      <c r="R1499" s="1"/>
      <c r="T1499" s="1"/>
      <c r="U1499" s="4"/>
      <c r="W1499" s="5"/>
      <c r="X1499" s="5"/>
    </row>
    <row r="1500" spans="10:24" x14ac:dyDescent="0.25">
      <c r="J1500" s="2"/>
      <c r="K1500" s="2"/>
      <c r="L1500" s="2"/>
      <c r="M1500" s="2"/>
      <c r="N1500" s="2"/>
      <c r="O1500" s="2"/>
      <c r="Q1500" s="1"/>
      <c r="R1500" s="1"/>
      <c r="T1500" s="1"/>
      <c r="U1500" s="4"/>
      <c r="W1500" s="5"/>
      <c r="X1500" s="5"/>
    </row>
    <row r="1501" spans="10:24" x14ac:dyDescent="0.25">
      <c r="J1501" s="2"/>
      <c r="K1501" s="2"/>
      <c r="L1501" s="2"/>
      <c r="M1501" s="2"/>
      <c r="N1501" s="2"/>
      <c r="O1501" s="2"/>
      <c r="Q1501" s="1"/>
      <c r="R1501" s="1"/>
      <c r="T1501" s="1"/>
      <c r="U1501" s="4"/>
      <c r="W1501" s="5"/>
      <c r="X1501" s="5"/>
    </row>
    <row r="1502" spans="10:24" x14ac:dyDescent="0.25">
      <c r="J1502" s="2"/>
      <c r="K1502" s="2"/>
      <c r="L1502" s="2"/>
      <c r="M1502" s="2"/>
      <c r="N1502" s="2"/>
      <c r="O1502" s="2"/>
      <c r="Q1502" s="1"/>
      <c r="R1502" s="1"/>
      <c r="T1502" s="1"/>
      <c r="U1502" s="4"/>
      <c r="W1502" s="5"/>
      <c r="X1502" s="5"/>
    </row>
    <row r="1503" spans="10:24" x14ac:dyDescent="0.25">
      <c r="J1503" s="2"/>
      <c r="K1503" s="2"/>
      <c r="L1503" s="2"/>
      <c r="M1503" s="2"/>
      <c r="N1503" s="2"/>
      <c r="O1503" s="2"/>
      <c r="Q1503" s="1"/>
      <c r="R1503" s="1"/>
      <c r="T1503" s="1"/>
      <c r="U1503" s="4"/>
      <c r="W1503" s="5"/>
      <c r="X1503" s="5"/>
    </row>
    <row r="1504" spans="10:24" x14ac:dyDescent="0.25">
      <c r="J1504" s="2"/>
      <c r="K1504" s="2"/>
      <c r="L1504" s="2"/>
      <c r="M1504" s="2"/>
      <c r="N1504" s="2"/>
      <c r="O1504" s="2"/>
      <c r="Q1504" s="1"/>
      <c r="R1504" s="1"/>
      <c r="T1504" s="1"/>
      <c r="U1504" s="4"/>
      <c r="W1504" s="5"/>
      <c r="X1504" s="5"/>
    </row>
    <row r="1505" spans="10:24" x14ac:dyDescent="0.25">
      <c r="J1505" s="2"/>
      <c r="K1505" s="2"/>
      <c r="L1505" s="2"/>
      <c r="M1505" s="2"/>
      <c r="N1505" s="2"/>
      <c r="O1505" s="2"/>
      <c r="Q1505" s="1"/>
      <c r="R1505" s="1"/>
      <c r="T1505" s="1"/>
      <c r="U1505" s="4"/>
      <c r="W1505" s="5"/>
      <c r="X1505" s="5"/>
    </row>
    <row r="1506" spans="10:24" x14ac:dyDescent="0.25">
      <c r="J1506" s="2"/>
      <c r="K1506" s="2"/>
      <c r="L1506" s="2"/>
      <c r="M1506" s="2"/>
      <c r="N1506" s="2"/>
      <c r="O1506" s="2"/>
      <c r="Q1506" s="1"/>
      <c r="R1506" s="1"/>
      <c r="T1506" s="1"/>
      <c r="U1506" s="4"/>
      <c r="W1506" s="5"/>
      <c r="X1506" s="5"/>
    </row>
    <row r="1507" spans="10:24" x14ac:dyDescent="0.25">
      <c r="J1507" s="2"/>
      <c r="K1507" s="2"/>
      <c r="L1507" s="2"/>
      <c r="M1507" s="2"/>
      <c r="N1507" s="2"/>
      <c r="O1507" s="2"/>
      <c r="Q1507" s="1"/>
      <c r="R1507" s="1"/>
      <c r="T1507" s="1"/>
      <c r="U1507" s="4"/>
      <c r="W1507" s="5"/>
      <c r="X1507" s="5"/>
    </row>
    <row r="1508" spans="10:24" x14ac:dyDescent="0.25">
      <c r="J1508" s="2"/>
      <c r="K1508" s="2"/>
      <c r="L1508" s="2"/>
      <c r="M1508" s="2"/>
      <c r="N1508" s="2"/>
      <c r="O1508" s="2"/>
      <c r="Q1508" s="1"/>
      <c r="R1508" s="1"/>
      <c r="T1508" s="1"/>
      <c r="U1508" s="4"/>
      <c r="W1508" s="5"/>
      <c r="X1508" s="5"/>
    </row>
    <row r="1509" spans="10:24" x14ac:dyDescent="0.25">
      <c r="J1509" s="2"/>
      <c r="K1509" s="2"/>
      <c r="L1509" s="2"/>
      <c r="M1509" s="2"/>
      <c r="N1509" s="2"/>
      <c r="O1509" s="2"/>
      <c r="Q1509" s="1"/>
      <c r="R1509" s="1"/>
      <c r="T1509" s="1"/>
      <c r="U1509" s="4"/>
      <c r="W1509" s="5"/>
      <c r="X1509" s="5"/>
    </row>
    <row r="1510" spans="10:24" x14ac:dyDescent="0.25">
      <c r="J1510" s="2"/>
      <c r="K1510" s="2"/>
      <c r="L1510" s="2"/>
      <c r="M1510" s="2"/>
      <c r="N1510" s="2"/>
      <c r="O1510" s="2"/>
      <c r="Q1510" s="1"/>
      <c r="R1510" s="1"/>
      <c r="T1510" s="1"/>
      <c r="U1510" s="4"/>
      <c r="W1510" s="5"/>
      <c r="X1510" s="5"/>
    </row>
    <row r="1511" spans="10:24" x14ac:dyDescent="0.25">
      <c r="J1511" s="2"/>
      <c r="K1511" s="2"/>
      <c r="L1511" s="2"/>
      <c r="M1511" s="2"/>
      <c r="N1511" s="2"/>
      <c r="O1511" s="2"/>
      <c r="Q1511" s="1"/>
      <c r="R1511" s="1"/>
      <c r="T1511" s="1"/>
      <c r="U1511" s="4"/>
      <c r="W1511" s="5"/>
      <c r="X1511" s="5"/>
    </row>
    <row r="1512" spans="10:24" x14ac:dyDescent="0.25">
      <c r="J1512" s="2"/>
      <c r="K1512" s="2"/>
      <c r="L1512" s="2"/>
      <c r="M1512" s="2"/>
      <c r="N1512" s="2"/>
      <c r="O1512" s="2"/>
      <c r="Q1512" s="1"/>
      <c r="R1512" s="1"/>
      <c r="T1512" s="1"/>
      <c r="U1512" s="4"/>
      <c r="W1512" s="5"/>
      <c r="X1512" s="5"/>
    </row>
    <row r="1513" spans="10:24" x14ac:dyDescent="0.25">
      <c r="J1513" s="2"/>
      <c r="K1513" s="2"/>
      <c r="L1513" s="2"/>
      <c r="M1513" s="2"/>
      <c r="N1513" s="2"/>
      <c r="O1513" s="2"/>
      <c r="Q1513" s="1"/>
      <c r="R1513" s="1"/>
      <c r="T1513" s="1"/>
      <c r="U1513" s="4"/>
      <c r="W1513" s="5"/>
      <c r="X1513" s="5"/>
    </row>
    <row r="1514" spans="10:24" x14ac:dyDescent="0.25">
      <c r="J1514" s="2"/>
      <c r="K1514" s="2"/>
      <c r="L1514" s="2"/>
      <c r="M1514" s="2"/>
      <c r="N1514" s="2"/>
      <c r="O1514" s="2"/>
      <c r="Q1514" s="1"/>
      <c r="R1514" s="1"/>
      <c r="T1514" s="1"/>
      <c r="U1514" s="4"/>
      <c r="W1514" s="5"/>
      <c r="X1514" s="5"/>
    </row>
    <row r="1515" spans="10:24" x14ac:dyDescent="0.25">
      <c r="J1515" s="2"/>
      <c r="K1515" s="2"/>
      <c r="L1515" s="2"/>
      <c r="M1515" s="2"/>
      <c r="N1515" s="2"/>
      <c r="O1515" s="2"/>
      <c r="Q1515" s="1"/>
      <c r="R1515" s="1"/>
      <c r="T1515" s="1"/>
      <c r="U1515" s="4"/>
      <c r="W1515" s="5"/>
      <c r="X1515" s="5"/>
    </row>
    <row r="1516" spans="10:24" x14ac:dyDescent="0.25">
      <c r="J1516" s="2"/>
      <c r="K1516" s="2"/>
      <c r="L1516" s="2"/>
      <c r="M1516" s="2"/>
      <c r="N1516" s="2"/>
      <c r="O1516" s="2"/>
      <c r="Q1516" s="1"/>
      <c r="R1516" s="1"/>
      <c r="T1516" s="1"/>
      <c r="U1516" s="4"/>
      <c r="W1516" s="5"/>
      <c r="X1516" s="5"/>
    </row>
    <row r="1517" spans="10:24" x14ac:dyDescent="0.25">
      <c r="J1517" s="2"/>
      <c r="K1517" s="2"/>
      <c r="L1517" s="2"/>
      <c r="M1517" s="2"/>
      <c r="N1517" s="2"/>
      <c r="O1517" s="2"/>
      <c r="Q1517" s="1"/>
      <c r="R1517" s="1"/>
      <c r="T1517" s="1"/>
      <c r="U1517" s="4"/>
      <c r="W1517" s="5"/>
      <c r="X1517" s="5"/>
    </row>
    <row r="1518" spans="10:24" x14ac:dyDescent="0.25">
      <c r="J1518" s="2"/>
      <c r="K1518" s="2"/>
      <c r="L1518" s="2"/>
      <c r="M1518" s="2"/>
      <c r="N1518" s="2"/>
      <c r="O1518" s="2"/>
      <c r="Q1518" s="1"/>
      <c r="R1518" s="1"/>
      <c r="T1518" s="1"/>
      <c r="U1518" s="4"/>
      <c r="W1518" s="5"/>
      <c r="X1518" s="5"/>
    </row>
    <row r="1519" spans="10:24" x14ac:dyDescent="0.25">
      <c r="J1519" s="2"/>
      <c r="K1519" s="2"/>
      <c r="L1519" s="2"/>
      <c r="M1519" s="2"/>
      <c r="N1519" s="2"/>
      <c r="O1519" s="2"/>
      <c r="Q1519" s="1"/>
      <c r="R1519" s="1"/>
      <c r="T1519" s="1"/>
      <c r="U1519" s="4"/>
      <c r="W1519" s="5"/>
      <c r="X1519" s="5"/>
    </row>
    <row r="1520" spans="10:24" x14ac:dyDescent="0.25">
      <c r="J1520" s="2"/>
      <c r="K1520" s="2"/>
      <c r="L1520" s="2"/>
      <c r="M1520" s="2"/>
      <c r="N1520" s="2"/>
      <c r="O1520" s="2"/>
      <c r="Q1520" s="1"/>
      <c r="R1520" s="1"/>
      <c r="T1520" s="1"/>
      <c r="U1520" s="4"/>
      <c r="W1520" s="5"/>
      <c r="X1520" s="5"/>
    </row>
    <row r="1521" spans="10:24" x14ac:dyDescent="0.25">
      <c r="J1521" s="2"/>
      <c r="K1521" s="2"/>
      <c r="L1521" s="2"/>
      <c r="M1521" s="2"/>
      <c r="N1521" s="2"/>
      <c r="O1521" s="2"/>
      <c r="Q1521" s="1"/>
      <c r="R1521" s="1"/>
      <c r="T1521" s="1"/>
      <c r="U1521" s="4"/>
      <c r="W1521" s="5"/>
      <c r="X1521" s="5"/>
    </row>
    <row r="1522" spans="10:24" x14ac:dyDescent="0.25">
      <c r="J1522" s="2"/>
      <c r="K1522" s="2"/>
      <c r="L1522" s="2"/>
      <c r="M1522" s="2"/>
      <c r="N1522" s="2"/>
      <c r="O1522" s="2"/>
      <c r="Q1522" s="1"/>
      <c r="R1522" s="1"/>
      <c r="T1522" s="1"/>
      <c r="U1522" s="4"/>
      <c r="W1522" s="5"/>
      <c r="X1522" s="5"/>
    </row>
    <row r="1523" spans="10:24" x14ac:dyDescent="0.25">
      <c r="J1523" s="2"/>
      <c r="K1523" s="2"/>
      <c r="L1523" s="2"/>
      <c r="M1523" s="2"/>
      <c r="N1523" s="2"/>
      <c r="O1523" s="2"/>
      <c r="Q1523" s="1"/>
      <c r="R1523" s="1"/>
      <c r="T1523" s="1"/>
      <c r="U1523" s="4"/>
      <c r="W1523" s="5"/>
      <c r="X1523" s="5"/>
    </row>
    <row r="1524" spans="10:24" x14ac:dyDescent="0.25">
      <c r="J1524" s="2"/>
      <c r="K1524" s="2"/>
      <c r="L1524" s="2"/>
      <c r="M1524" s="2"/>
      <c r="N1524" s="2"/>
      <c r="O1524" s="2"/>
      <c r="Q1524" s="1"/>
      <c r="R1524" s="1"/>
      <c r="T1524" s="1"/>
      <c r="U1524" s="4"/>
      <c r="W1524" s="5"/>
      <c r="X1524" s="5"/>
    </row>
    <row r="1525" spans="10:24" x14ac:dyDescent="0.25">
      <c r="J1525" s="2"/>
      <c r="K1525" s="2"/>
      <c r="L1525" s="2"/>
      <c r="M1525" s="2"/>
      <c r="N1525" s="2"/>
      <c r="O1525" s="2"/>
      <c r="Q1525" s="1"/>
      <c r="R1525" s="1"/>
      <c r="T1525" s="1"/>
      <c r="U1525" s="4"/>
      <c r="W1525" s="5"/>
      <c r="X1525" s="5"/>
    </row>
    <row r="1526" spans="10:24" x14ac:dyDescent="0.25">
      <c r="J1526" s="2"/>
      <c r="K1526" s="2"/>
      <c r="L1526" s="2"/>
      <c r="M1526" s="2"/>
      <c r="N1526" s="2"/>
      <c r="O1526" s="2"/>
      <c r="Q1526" s="1"/>
      <c r="R1526" s="1"/>
      <c r="T1526" s="1"/>
      <c r="U1526" s="4"/>
      <c r="W1526" s="5"/>
      <c r="X1526" s="5"/>
    </row>
    <row r="1527" spans="10:24" x14ac:dyDescent="0.25">
      <c r="J1527" s="2"/>
      <c r="K1527" s="2"/>
      <c r="L1527" s="2"/>
      <c r="M1527" s="2"/>
      <c r="N1527" s="2"/>
      <c r="O1527" s="2"/>
      <c r="Q1527" s="1"/>
      <c r="R1527" s="1"/>
      <c r="T1527" s="1"/>
      <c r="U1527" s="4"/>
      <c r="W1527" s="5"/>
      <c r="X1527" s="5"/>
    </row>
    <row r="1528" spans="10:24" x14ac:dyDescent="0.25">
      <c r="J1528" s="2"/>
      <c r="K1528" s="2"/>
      <c r="L1528" s="2"/>
      <c r="M1528" s="2"/>
      <c r="N1528" s="2"/>
      <c r="O1528" s="2"/>
      <c r="Q1528" s="1"/>
      <c r="R1528" s="1"/>
      <c r="T1528" s="1"/>
      <c r="U1528" s="4"/>
      <c r="W1528" s="5"/>
      <c r="X1528" s="5"/>
    </row>
    <row r="1529" spans="10:24" x14ac:dyDescent="0.25">
      <c r="J1529" s="2"/>
      <c r="K1529" s="2"/>
      <c r="L1529" s="2"/>
      <c r="M1529" s="2"/>
      <c r="N1529" s="2"/>
      <c r="O1529" s="2"/>
      <c r="Q1529" s="1"/>
      <c r="R1529" s="1"/>
      <c r="T1529" s="1"/>
      <c r="U1529" s="4"/>
      <c r="W1529" s="5"/>
      <c r="X1529" s="5"/>
    </row>
    <row r="1530" spans="10:24" x14ac:dyDescent="0.25">
      <c r="J1530" s="2"/>
      <c r="K1530" s="2"/>
      <c r="L1530" s="2"/>
      <c r="M1530" s="2"/>
      <c r="N1530" s="2"/>
      <c r="O1530" s="2"/>
      <c r="Q1530" s="1"/>
      <c r="R1530" s="1"/>
      <c r="T1530" s="1"/>
      <c r="U1530" s="4"/>
      <c r="W1530" s="5"/>
      <c r="X1530" s="5"/>
    </row>
    <row r="1531" spans="10:24" x14ac:dyDescent="0.25">
      <c r="J1531" s="2"/>
      <c r="K1531" s="2"/>
      <c r="L1531" s="2"/>
      <c r="M1531" s="2"/>
      <c r="N1531" s="2"/>
      <c r="O1531" s="2"/>
      <c r="Q1531" s="1"/>
      <c r="R1531" s="1"/>
      <c r="T1531" s="1"/>
      <c r="U1531" s="4"/>
      <c r="W1531" s="5"/>
      <c r="X1531" s="5"/>
    </row>
    <row r="1532" spans="10:24" x14ac:dyDescent="0.25">
      <c r="J1532" s="2"/>
      <c r="K1532" s="2"/>
      <c r="L1532" s="2"/>
      <c r="M1532" s="2"/>
      <c r="N1532" s="2"/>
      <c r="O1532" s="2"/>
      <c r="Q1532" s="1"/>
      <c r="R1532" s="1"/>
      <c r="T1532" s="1"/>
      <c r="U1532" s="4"/>
      <c r="W1532" s="5"/>
      <c r="X1532" s="5"/>
    </row>
    <row r="1533" spans="10:24" x14ac:dyDescent="0.25">
      <c r="J1533" s="2"/>
      <c r="K1533" s="2"/>
      <c r="L1533" s="2"/>
      <c r="M1533" s="2"/>
      <c r="N1533" s="2"/>
      <c r="O1533" s="2"/>
      <c r="Q1533" s="1"/>
      <c r="R1533" s="1"/>
      <c r="T1533" s="1"/>
      <c r="U1533" s="4"/>
      <c r="W1533" s="5"/>
      <c r="X1533" s="5"/>
    </row>
    <row r="1534" spans="10:24" x14ac:dyDescent="0.25">
      <c r="J1534" s="2"/>
      <c r="K1534" s="2"/>
      <c r="L1534" s="2"/>
      <c r="M1534" s="2"/>
      <c r="N1534" s="2"/>
      <c r="O1534" s="2"/>
      <c r="Q1534" s="1"/>
      <c r="R1534" s="1"/>
      <c r="T1534" s="1"/>
      <c r="U1534" s="4"/>
      <c r="W1534" s="5"/>
      <c r="X1534" s="5"/>
    </row>
    <row r="1535" spans="10:24" x14ac:dyDescent="0.25">
      <c r="J1535" s="2"/>
      <c r="K1535" s="2"/>
      <c r="L1535" s="2"/>
      <c r="M1535" s="2"/>
      <c r="N1535" s="2"/>
      <c r="O1535" s="2"/>
      <c r="Q1535" s="1"/>
      <c r="R1535" s="1"/>
      <c r="T1535" s="1"/>
      <c r="U1535" s="4"/>
      <c r="W1535" s="5"/>
      <c r="X1535" s="5"/>
    </row>
    <row r="1536" spans="10:24" x14ac:dyDescent="0.25">
      <c r="J1536" s="2"/>
      <c r="K1536" s="2"/>
      <c r="L1536" s="2"/>
      <c r="M1536" s="2"/>
      <c r="N1536" s="2"/>
      <c r="O1536" s="2"/>
      <c r="Q1536" s="1"/>
      <c r="R1536" s="1"/>
      <c r="T1536" s="1"/>
      <c r="U1536" s="4"/>
      <c r="W1536" s="5"/>
      <c r="X1536" s="5"/>
    </row>
    <row r="1537" spans="10:24" x14ac:dyDescent="0.25">
      <c r="J1537" s="2"/>
      <c r="K1537" s="2"/>
      <c r="L1537" s="2"/>
      <c r="M1537" s="2"/>
      <c r="N1537" s="2"/>
      <c r="O1537" s="2"/>
      <c r="Q1537" s="1"/>
      <c r="R1537" s="1"/>
      <c r="T1537" s="1"/>
      <c r="U1537" s="4"/>
      <c r="W1537" s="5"/>
      <c r="X1537" s="5"/>
    </row>
    <row r="1538" spans="10:24" x14ac:dyDescent="0.25">
      <c r="J1538" s="2"/>
      <c r="K1538" s="2"/>
      <c r="L1538" s="2"/>
      <c r="M1538" s="2"/>
      <c r="N1538" s="2"/>
      <c r="O1538" s="2"/>
      <c r="Q1538" s="1"/>
      <c r="R1538" s="1"/>
      <c r="T1538" s="1"/>
      <c r="U1538" s="4"/>
      <c r="W1538" s="5"/>
      <c r="X1538" s="5"/>
    </row>
    <row r="1539" spans="10:24" x14ac:dyDescent="0.25">
      <c r="J1539" s="2"/>
      <c r="K1539" s="2"/>
      <c r="L1539" s="2"/>
      <c r="M1539" s="2"/>
      <c r="N1539" s="2"/>
      <c r="O1539" s="2"/>
      <c r="Q1539" s="1"/>
      <c r="R1539" s="1"/>
      <c r="T1539" s="1"/>
      <c r="U1539" s="4"/>
      <c r="W1539" s="5"/>
      <c r="X1539" s="5"/>
    </row>
    <row r="1540" spans="10:24" x14ac:dyDescent="0.25">
      <c r="J1540" s="2"/>
      <c r="K1540" s="2"/>
      <c r="L1540" s="2"/>
      <c r="M1540" s="2"/>
      <c r="N1540" s="2"/>
      <c r="O1540" s="2"/>
      <c r="Q1540" s="1"/>
      <c r="R1540" s="1"/>
      <c r="T1540" s="1"/>
      <c r="U1540" s="4"/>
      <c r="W1540" s="5"/>
      <c r="X1540" s="5"/>
    </row>
    <row r="1541" spans="10:24" x14ac:dyDescent="0.25">
      <c r="J1541" s="2"/>
      <c r="K1541" s="2"/>
      <c r="L1541" s="2"/>
      <c r="M1541" s="2"/>
      <c r="N1541" s="2"/>
      <c r="O1541" s="2"/>
      <c r="Q1541" s="1"/>
      <c r="R1541" s="1"/>
      <c r="T1541" s="1"/>
      <c r="U1541" s="4"/>
      <c r="W1541" s="5"/>
      <c r="X1541" s="5"/>
    </row>
    <row r="1542" spans="10:24" x14ac:dyDescent="0.25">
      <c r="J1542" s="2"/>
      <c r="K1542" s="2"/>
      <c r="L1542" s="2"/>
      <c r="M1542" s="2"/>
      <c r="N1542" s="2"/>
      <c r="O1542" s="2"/>
      <c r="Q1542" s="1"/>
      <c r="R1542" s="1"/>
      <c r="T1542" s="1"/>
      <c r="U1542" s="4"/>
      <c r="W1542" s="5"/>
      <c r="X1542" s="5"/>
    </row>
    <row r="1543" spans="10:24" x14ac:dyDescent="0.25">
      <c r="J1543" s="2"/>
      <c r="K1543" s="2"/>
      <c r="L1543" s="2"/>
      <c r="M1543" s="2"/>
      <c r="N1543" s="2"/>
      <c r="O1543" s="2"/>
      <c r="Q1543" s="1"/>
      <c r="R1543" s="1"/>
      <c r="T1543" s="1"/>
      <c r="U1543" s="4"/>
      <c r="W1543" s="5"/>
      <c r="X1543" s="5"/>
    </row>
    <row r="1544" spans="10:24" x14ac:dyDescent="0.25">
      <c r="J1544" s="2"/>
      <c r="K1544" s="2"/>
      <c r="L1544" s="2"/>
      <c r="M1544" s="2"/>
      <c r="N1544" s="2"/>
      <c r="O1544" s="2"/>
      <c r="Q1544" s="1"/>
      <c r="R1544" s="1"/>
      <c r="T1544" s="1"/>
      <c r="U1544" s="4"/>
      <c r="W1544" s="5"/>
      <c r="X1544" s="5"/>
    </row>
    <row r="1545" spans="10:24" x14ac:dyDescent="0.25">
      <c r="J1545" s="2"/>
      <c r="K1545" s="2"/>
      <c r="L1545" s="2"/>
      <c r="M1545" s="2"/>
      <c r="N1545" s="2"/>
      <c r="O1545" s="2"/>
      <c r="R1545" s="1"/>
      <c r="T1545" s="1"/>
      <c r="U1545" s="4"/>
      <c r="W1545" s="5"/>
      <c r="X1545" s="5"/>
    </row>
    <row r="1546" spans="10:24" x14ac:dyDescent="0.25">
      <c r="J1546" s="2"/>
      <c r="K1546" s="2"/>
      <c r="L1546" s="2"/>
      <c r="M1546" s="2"/>
      <c r="N1546" s="2"/>
      <c r="O1546" s="2"/>
      <c r="R1546" s="1"/>
      <c r="T1546" s="1"/>
      <c r="U1546" s="4"/>
      <c r="W1546" s="5"/>
      <c r="X1546" s="5"/>
    </row>
    <row r="1547" spans="10:24" x14ac:dyDescent="0.25">
      <c r="J1547" s="2"/>
      <c r="K1547" s="2"/>
      <c r="L1547" s="2"/>
      <c r="M1547" s="2"/>
      <c r="N1547" s="2"/>
      <c r="O1547" s="2"/>
      <c r="R1547" s="1"/>
      <c r="T1547" s="1"/>
      <c r="U1547" s="4"/>
      <c r="W1547" s="5"/>
      <c r="X1547" s="5"/>
    </row>
    <row r="1548" spans="10:24" x14ac:dyDescent="0.25">
      <c r="J1548" s="2"/>
      <c r="K1548" s="2"/>
      <c r="L1548" s="2"/>
      <c r="M1548" s="2"/>
      <c r="N1548" s="2"/>
      <c r="O1548" s="2"/>
      <c r="R1548" s="1"/>
      <c r="T1548" s="1"/>
      <c r="U1548" s="4"/>
      <c r="W1548" s="5"/>
      <c r="X1548" s="5"/>
    </row>
    <row r="1549" spans="10:24" x14ac:dyDescent="0.25">
      <c r="J1549" s="2"/>
      <c r="K1549" s="2"/>
      <c r="L1549" s="2"/>
      <c r="M1549" s="2"/>
      <c r="N1549" s="2"/>
      <c r="O1549" s="2"/>
      <c r="R1549" s="1"/>
      <c r="T1549" s="1"/>
      <c r="U1549" s="4"/>
      <c r="W1549" s="5"/>
      <c r="X1549" s="5"/>
    </row>
    <row r="1550" spans="10:24" x14ac:dyDescent="0.25">
      <c r="J1550" s="2"/>
      <c r="K1550" s="2"/>
      <c r="L1550" s="2"/>
      <c r="M1550" s="2"/>
      <c r="N1550" s="2"/>
      <c r="O1550" s="2"/>
      <c r="R1550" s="1"/>
      <c r="T1550" s="1"/>
      <c r="U1550" s="4"/>
      <c r="W1550" s="5"/>
      <c r="X1550" s="5"/>
    </row>
    <row r="1551" spans="10:24" x14ac:dyDescent="0.25">
      <c r="J1551" s="2"/>
      <c r="K1551" s="2"/>
      <c r="L1551" s="2"/>
      <c r="M1551" s="2"/>
      <c r="N1551" s="2"/>
      <c r="O1551" s="2"/>
      <c r="R1551" s="1"/>
      <c r="T1551" s="1"/>
      <c r="U1551" s="4"/>
      <c r="W1551" s="5"/>
      <c r="X1551" s="5"/>
    </row>
    <row r="1552" spans="10:24" x14ac:dyDescent="0.25">
      <c r="J1552" s="2"/>
      <c r="K1552" s="2"/>
      <c r="L1552" s="2"/>
      <c r="M1552" s="2"/>
      <c r="N1552" s="2"/>
      <c r="O1552" s="2"/>
      <c r="R1552" s="1"/>
      <c r="T1552" s="1"/>
      <c r="U1552" s="4"/>
      <c r="W1552" s="5"/>
      <c r="X1552" s="5"/>
    </row>
    <row r="1553" spans="10:24" x14ac:dyDescent="0.25">
      <c r="J1553" s="2"/>
      <c r="K1553" s="2"/>
      <c r="L1553" s="2"/>
      <c r="M1553" s="2"/>
      <c r="N1553" s="2"/>
      <c r="O1553" s="2"/>
      <c r="R1553" s="1"/>
      <c r="T1553" s="1"/>
      <c r="U1553" s="4"/>
      <c r="W1553" s="5"/>
      <c r="X1553" s="5"/>
    </row>
    <row r="1554" spans="10:24" x14ac:dyDescent="0.25">
      <c r="J1554" s="2"/>
      <c r="K1554" s="2"/>
      <c r="L1554" s="2"/>
      <c r="M1554" s="2"/>
      <c r="N1554" s="2"/>
      <c r="O1554" s="2"/>
      <c r="R1554" s="1"/>
      <c r="T1554" s="1"/>
      <c r="U1554" s="4"/>
      <c r="W1554" s="5"/>
      <c r="X1554" s="5"/>
    </row>
    <row r="1555" spans="10:24" x14ac:dyDescent="0.25">
      <c r="J1555" s="2"/>
      <c r="K1555" s="2"/>
      <c r="L1555" s="2"/>
      <c r="M1555" s="2"/>
      <c r="N1555" s="2"/>
      <c r="O1555" s="2"/>
      <c r="R1555" s="1"/>
      <c r="T1555" s="1"/>
      <c r="U1555" s="4"/>
      <c r="W1555" s="5"/>
      <c r="X1555" s="5"/>
    </row>
    <row r="1556" spans="10:24" x14ac:dyDescent="0.25">
      <c r="J1556" s="2"/>
      <c r="K1556" s="2"/>
      <c r="L1556" s="2"/>
      <c r="M1556" s="2"/>
      <c r="N1556" s="2"/>
      <c r="O1556" s="2"/>
      <c r="R1556" s="1"/>
      <c r="T1556" s="1"/>
      <c r="U1556" s="4"/>
      <c r="W1556" s="5"/>
      <c r="X1556" s="5"/>
    </row>
    <row r="1557" spans="10:24" x14ac:dyDescent="0.25">
      <c r="J1557" s="2"/>
      <c r="K1557" s="2"/>
      <c r="L1557" s="2"/>
      <c r="M1557" s="2"/>
      <c r="N1557" s="2"/>
      <c r="O1557" s="2"/>
      <c r="R1557" s="1"/>
      <c r="T1557" s="1"/>
      <c r="U1557" s="4"/>
      <c r="W1557" s="5"/>
      <c r="X1557" s="5"/>
    </row>
    <row r="1558" spans="10:24" x14ac:dyDescent="0.25">
      <c r="J1558" s="2"/>
      <c r="K1558" s="2"/>
      <c r="L1558" s="2"/>
      <c r="M1558" s="2"/>
      <c r="N1558" s="2"/>
      <c r="O1558" s="2"/>
      <c r="R1558" s="1"/>
      <c r="T1558" s="1"/>
      <c r="U1558" s="4"/>
      <c r="W1558" s="5"/>
      <c r="X1558" s="5"/>
    </row>
    <row r="1559" spans="10:24" x14ac:dyDescent="0.25">
      <c r="J1559" s="2"/>
      <c r="K1559" s="2"/>
      <c r="L1559" s="2"/>
      <c r="M1559" s="2"/>
      <c r="N1559" s="2"/>
      <c r="O1559" s="2"/>
      <c r="R1559" s="1"/>
      <c r="T1559" s="1"/>
      <c r="U1559" s="4"/>
      <c r="W1559" s="5"/>
      <c r="X1559" s="5"/>
    </row>
    <row r="1560" spans="10:24" x14ac:dyDescent="0.25">
      <c r="J1560" s="2"/>
      <c r="K1560" s="2"/>
      <c r="L1560" s="2"/>
      <c r="M1560" s="2"/>
      <c r="N1560" s="2"/>
      <c r="O1560" s="2"/>
      <c r="R1560" s="1"/>
      <c r="T1560" s="1"/>
      <c r="U1560" s="4"/>
      <c r="W1560" s="5"/>
      <c r="X1560" s="5"/>
    </row>
    <row r="1561" spans="10:24" x14ac:dyDescent="0.25">
      <c r="J1561" s="2"/>
      <c r="K1561" s="2"/>
      <c r="L1561" s="2"/>
      <c r="M1561" s="2"/>
      <c r="N1561" s="2"/>
      <c r="O1561" s="2"/>
      <c r="R1561" s="1"/>
      <c r="T1561" s="1"/>
      <c r="U1561" s="4"/>
      <c r="W1561" s="5"/>
      <c r="X1561" s="5"/>
    </row>
    <row r="1562" spans="10:24" x14ac:dyDescent="0.25">
      <c r="J1562" s="2"/>
      <c r="K1562" s="2"/>
      <c r="L1562" s="2"/>
      <c r="M1562" s="2"/>
      <c r="N1562" s="2"/>
      <c r="O1562" s="2"/>
      <c r="R1562" s="1"/>
      <c r="T1562" s="1"/>
      <c r="U1562" s="4"/>
      <c r="W1562" s="5"/>
      <c r="X1562" s="5"/>
    </row>
    <row r="1563" spans="10:24" x14ac:dyDescent="0.25">
      <c r="J1563" s="2"/>
      <c r="K1563" s="2"/>
      <c r="L1563" s="2"/>
      <c r="M1563" s="2"/>
      <c r="N1563" s="2"/>
      <c r="O1563" s="2"/>
      <c r="R1563" s="1"/>
      <c r="T1563" s="1"/>
      <c r="U1563" s="4"/>
      <c r="W1563" s="5"/>
      <c r="X1563" s="5"/>
    </row>
    <row r="1564" spans="10:24" x14ac:dyDescent="0.25">
      <c r="J1564" s="2"/>
      <c r="K1564" s="2"/>
      <c r="L1564" s="2"/>
      <c r="M1564" s="2"/>
      <c r="N1564" s="2"/>
      <c r="O1564" s="2"/>
      <c r="R1564" s="1"/>
      <c r="T1564" s="1"/>
      <c r="U1564" s="4"/>
      <c r="W1564" s="5"/>
      <c r="X1564" s="5"/>
    </row>
    <row r="1565" spans="10:24" x14ac:dyDescent="0.25">
      <c r="J1565" s="2"/>
      <c r="K1565" s="2"/>
      <c r="L1565" s="2"/>
      <c r="M1565" s="2"/>
      <c r="N1565" s="2"/>
      <c r="O1565" s="2"/>
      <c r="R1565" s="1"/>
      <c r="T1565" s="1"/>
      <c r="U1565" s="4"/>
      <c r="W1565" s="5"/>
      <c r="X1565" s="5"/>
    </row>
    <row r="1566" spans="10:24" x14ac:dyDescent="0.25">
      <c r="J1566" s="2"/>
      <c r="K1566" s="2"/>
      <c r="L1566" s="2"/>
      <c r="M1566" s="2"/>
      <c r="N1566" s="2"/>
      <c r="O1566" s="2"/>
      <c r="R1566" s="1"/>
      <c r="T1566" s="1"/>
      <c r="U1566" s="4"/>
      <c r="W1566" s="5"/>
      <c r="X1566" s="5"/>
    </row>
    <row r="1567" spans="10:24" x14ac:dyDescent="0.25">
      <c r="J1567" s="2"/>
      <c r="K1567" s="2"/>
      <c r="L1567" s="2"/>
      <c r="M1567" s="2"/>
      <c r="N1567" s="2"/>
      <c r="O1567" s="2"/>
      <c r="R1567" s="1"/>
      <c r="T1567" s="1"/>
      <c r="U1567" s="4"/>
      <c r="W1567" s="5"/>
      <c r="X1567" s="5"/>
    </row>
    <row r="1568" spans="10:24" x14ac:dyDescent="0.25">
      <c r="J1568" s="2"/>
      <c r="K1568" s="2"/>
      <c r="L1568" s="2"/>
      <c r="M1568" s="2"/>
      <c r="N1568" s="2"/>
      <c r="O1568" s="2"/>
      <c r="R1568" s="1"/>
      <c r="T1568" s="1"/>
      <c r="U1568" s="4"/>
      <c r="W1568" s="5"/>
      <c r="X1568" s="5"/>
    </row>
    <row r="1569" spans="10:24" x14ac:dyDescent="0.25">
      <c r="J1569" s="2"/>
      <c r="K1569" s="2"/>
      <c r="L1569" s="2"/>
      <c r="M1569" s="2"/>
      <c r="N1569" s="2"/>
      <c r="O1569" s="2"/>
      <c r="R1569" s="1"/>
      <c r="T1569" s="1"/>
      <c r="U1569" s="4"/>
      <c r="W1569" s="5"/>
      <c r="X1569" s="5"/>
    </row>
    <row r="1570" spans="10:24" x14ac:dyDescent="0.25">
      <c r="J1570" s="2"/>
      <c r="K1570" s="2"/>
      <c r="L1570" s="2"/>
      <c r="M1570" s="2"/>
      <c r="N1570" s="2"/>
      <c r="O1570" s="2"/>
      <c r="R1570" s="1"/>
      <c r="T1570" s="1"/>
      <c r="U1570" s="4"/>
      <c r="W1570" s="5"/>
      <c r="X1570" s="5"/>
    </row>
    <row r="1571" spans="10:24" x14ac:dyDescent="0.25">
      <c r="J1571" s="2"/>
      <c r="K1571" s="2"/>
      <c r="L1571" s="2"/>
      <c r="M1571" s="2"/>
      <c r="N1571" s="2"/>
      <c r="O1571" s="2"/>
      <c r="R1571" s="1"/>
      <c r="T1571" s="1"/>
      <c r="U1571" s="4"/>
      <c r="W1571" s="5"/>
      <c r="X1571" s="5"/>
    </row>
    <row r="1572" spans="10:24" x14ac:dyDescent="0.25">
      <c r="J1572" s="2"/>
      <c r="K1572" s="2"/>
      <c r="L1572" s="2"/>
      <c r="M1572" s="2"/>
      <c r="N1572" s="2"/>
      <c r="O1572" s="2"/>
      <c r="R1572" s="1"/>
      <c r="T1572" s="1"/>
      <c r="U1572" s="4"/>
      <c r="W1572" s="5"/>
      <c r="X1572" s="5"/>
    </row>
    <row r="1573" spans="10:24" x14ac:dyDescent="0.25">
      <c r="J1573" s="2"/>
      <c r="K1573" s="2"/>
      <c r="L1573" s="2"/>
      <c r="M1573" s="2"/>
      <c r="N1573" s="2"/>
      <c r="O1573" s="2"/>
      <c r="R1573" s="1"/>
      <c r="T1573" s="1"/>
      <c r="U1573" s="4"/>
      <c r="W1573" s="5"/>
      <c r="X1573" s="5"/>
    </row>
    <row r="1574" spans="10:24" x14ac:dyDescent="0.25">
      <c r="J1574" s="2"/>
      <c r="K1574" s="2"/>
      <c r="L1574" s="2"/>
      <c r="M1574" s="2"/>
      <c r="N1574" s="2"/>
      <c r="O1574" s="2"/>
      <c r="R1574" s="1"/>
      <c r="T1574" s="1"/>
      <c r="U1574" s="4"/>
      <c r="W1574" s="5"/>
      <c r="X1574" s="5"/>
    </row>
    <row r="1575" spans="10:24" x14ac:dyDescent="0.25">
      <c r="J1575" s="2"/>
      <c r="K1575" s="2"/>
      <c r="L1575" s="2"/>
      <c r="M1575" s="2"/>
      <c r="N1575" s="2"/>
      <c r="O1575" s="2"/>
      <c r="R1575" s="1"/>
      <c r="T1575" s="1"/>
      <c r="U1575" s="4"/>
      <c r="W1575" s="5"/>
      <c r="X1575" s="5"/>
    </row>
    <row r="1576" spans="10:24" x14ac:dyDescent="0.25">
      <c r="J1576" s="2"/>
      <c r="K1576" s="2"/>
      <c r="L1576" s="2"/>
      <c r="M1576" s="2"/>
      <c r="N1576" s="2"/>
      <c r="O1576" s="2"/>
      <c r="R1576" s="1"/>
      <c r="T1576" s="1"/>
      <c r="U1576" s="4"/>
      <c r="W1576" s="5"/>
      <c r="X1576" s="5"/>
    </row>
    <row r="1577" spans="10:24" x14ac:dyDescent="0.25">
      <c r="J1577" s="2"/>
      <c r="K1577" s="2"/>
      <c r="L1577" s="2"/>
      <c r="M1577" s="2"/>
      <c r="N1577" s="2"/>
      <c r="O1577" s="2"/>
      <c r="R1577" s="1"/>
      <c r="T1577" s="1"/>
      <c r="U1577" s="4"/>
      <c r="W1577" s="5"/>
      <c r="X1577" s="5"/>
    </row>
    <row r="1578" spans="10:24" x14ac:dyDescent="0.25">
      <c r="J1578" s="2"/>
      <c r="K1578" s="2"/>
      <c r="L1578" s="2"/>
      <c r="M1578" s="2"/>
      <c r="N1578" s="2"/>
      <c r="O1578" s="2"/>
      <c r="R1578" s="1"/>
      <c r="T1578" s="1"/>
      <c r="U1578" s="4"/>
      <c r="W1578" s="5"/>
      <c r="X1578" s="5"/>
    </row>
    <row r="1579" spans="10:24" x14ac:dyDescent="0.25">
      <c r="J1579" s="2"/>
      <c r="K1579" s="2"/>
      <c r="L1579" s="2"/>
      <c r="M1579" s="2"/>
      <c r="N1579" s="2"/>
      <c r="O1579" s="2"/>
      <c r="R1579" s="1"/>
      <c r="T1579" s="1"/>
      <c r="U1579" s="4"/>
      <c r="W1579" s="5"/>
      <c r="X1579" s="5"/>
    </row>
    <row r="1580" spans="10:24" x14ac:dyDescent="0.25">
      <c r="J1580" s="2"/>
      <c r="K1580" s="2"/>
      <c r="L1580" s="2"/>
      <c r="M1580" s="2"/>
      <c r="N1580" s="2"/>
      <c r="O1580" s="2"/>
      <c r="R1580" s="1"/>
      <c r="T1580" s="1"/>
      <c r="U1580" s="4"/>
      <c r="W1580" s="5"/>
      <c r="X1580" s="5"/>
    </row>
    <row r="1581" spans="10:24" x14ac:dyDescent="0.25">
      <c r="J1581" s="2"/>
      <c r="K1581" s="2"/>
      <c r="L1581" s="2"/>
      <c r="M1581" s="2"/>
      <c r="N1581" s="2"/>
      <c r="O1581" s="2"/>
      <c r="R1581" s="1"/>
      <c r="T1581" s="1"/>
      <c r="U1581" s="4"/>
      <c r="W1581" s="5"/>
      <c r="X1581" s="5"/>
    </row>
    <row r="1582" spans="10:24" x14ac:dyDescent="0.25">
      <c r="J1582" s="2"/>
      <c r="K1582" s="2"/>
      <c r="L1582" s="2"/>
      <c r="M1582" s="2"/>
      <c r="N1582" s="2"/>
      <c r="O1582" s="2"/>
      <c r="R1582" s="1"/>
      <c r="T1582" s="1"/>
      <c r="U1582" s="4"/>
      <c r="W1582" s="5"/>
      <c r="X1582" s="5"/>
    </row>
    <row r="1583" spans="10:24" x14ac:dyDescent="0.25">
      <c r="J1583" s="2"/>
      <c r="K1583" s="2"/>
      <c r="L1583" s="2"/>
      <c r="M1583" s="2"/>
      <c r="N1583" s="2"/>
      <c r="O1583" s="2"/>
      <c r="R1583" s="1"/>
      <c r="T1583" s="1"/>
      <c r="U1583" s="4"/>
      <c r="W1583" s="5"/>
      <c r="X1583" s="5"/>
    </row>
    <row r="1584" spans="10:24" x14ac:dyDescent="0.25">
      <c r="J1584" s="2"/>
      <c r="K1584" s="2"/>
      <c r="L1584" s="2"/>
      <c r="M1584" s="2"/>
      <c r="N1584" s="2"/>
      <c r="O1584" s="2"/>
      <c r="R1584" s="1"/>
      <c r="T1584" s="1"/>
      <c r="U1584" s="4"/>
      <c r="W1584" s="5"/>
      <c r="X1584" s="5"/>
    </row>
    <row r="1585" spans="10:24" x14ac:dyDescent="0.25">
      <c r="J1585" s="2"/>
      <c r="K1585" s="2"/>
      <c r="L1585" s="2"/>
      <c r="M1585" s="2"/>
      <c r="N1585" s="2"/>
      <c r="O1585" s="2"/>
      <c r="R1585" s="1"/>
      <c r="T1585" s="1"/>
      <c r="U1585" s="4"/>
      <c r="W1585" s="5"/>
      <c r="X1585" s="5"/>
    </row>
    <row r="1586" spans="10:24" x14ac:dyDescent="0.25">
      <c r="J1586" s="2"/>
      <c r="K1586" s="2"/>
      <c r="L1586" s="2"/>
      <c r="M1586" s="2"/>
      <c r="N1586" s="2"/>
      <c r="O1586" s="2"/>
      <c r="R1586" s="1"/>
      <c r="T1586" s="1"/>
      <c r="U1586" s="4"/>
      <c r="W1586" s="5"/>
      <c r="X1586" s="5"/>
    </row>
    <row r="1587" spans="10:24" x14ac:dyDescent="0.25">
      <c r="J1587" s="2"/>
      <c r="K1587" s="2"/>
      <c r="L1587" s="2"/>
      <c r="M1587" s="2"/>
      <c r="N1587" s="2"/>
      <c r="O1587" s="2"/>
      <c r="R1587" s="1"/>
      <c r="T1587" s="1"/>
      <c r="U1587" s="4"/>
      <c r="W1587" s="5"/>
      <c r="X1587" s="5"/>
    </row>
    <row r="1588" spans="10:24" x14ac:dyDescent="0.25">
      <c r="J1588" s="2"/>
      <c r="K1588" s="2"/>
      <c r="L1588" s="2"/>
      <c r="M1588" s="2"/>
      <c r="N1588" s="2"/>
      <c r="O1588" s="2"/>
      <c r="R1588" s="1"/>
      <c r="T1588" s="1"/>
      <c r="U1588" s="4"/>
      <c r="W1588" s="5"/>
      <c r="X1588" s="5"/>
    </row>
    <row r="1589" spans="10:24" x14ac:dyDescent="0.25">
      <c r="J1589" s="2"/>
      <c r="K1589" s="2"/>
      <c r="L1589" s="2"/>
      <c r="M1589" s="2"/>
      <c r="N1589" s="2"/>
      <c r="O1589" s="2"/>
      <c r="R1589" s="1"/>
      <c r="T1589" s="1"/>
      <c r="U1589" s="4"/>
      <c r="W1589" s="5"/>
      <c r="X1589" s="5"/>
    </row>
    <row r="1590" spans="10:24" x14ac:dyDescent="0.25">
      <c r="J1590" s="2"/>
      <c r="K1590" s="2"/>
      <c r="L1590" s="2"/>
      <c r="M1590" s="2"/>
      <c r="N1590" s="2"/>
      <c r="O1590" s="2"/>
      <c r="R1590" s="1"/>
      <c r="T1590" s="1"/>
      <c r="U1590" s="4"/>
      <c r="W1590" s="5"/>
      <c r="X1590" s="5"/>
    </row>
    <row r="1591" spans="10:24" x14ac:dyDescent="0.25">
      <c r="J1591" s="2"/>
      <c r="K1591" s="2"/>
      <c r="L1591" s="2"/>
      <c r="M1591" s="2"/>
      <c r="N1591" s="2"/>
      <c r="O1591" s="2"/>
      <c r="R1591" s="1"/>
      <c r="T1591" s="1"/>
      <c r="U1591" s="4"/>
      <c r="W1591" s="5"/>
      <c r="X1591" s="5"/>
    </row>
    <row r="1592" spans="10:24" x14ac:dyDescent="0.25">
      <c r="J1592" s="2"/>
      <c r="K1592" s="2"/>
      <c r="L1592" s="2"/>
      <c r="M1592" s="2"/>
      <c r="N1592" s="2"/>
      <c r="O1592" s="2"/>
      <c r="R1592" s="1"/>
      <c r="T1592" s="1"/>
      <c r="U1592" s="4"/>
      <c r="W1592" s="5"/>
      <c r="X1592" s="5"/>
    </row>
    <row r="1593" spans="10:24" x14ac:dyDescent="0.25">
      <c r="J1593" s="2"/>
      <c r="K1593" s="2"/>
      <c r="L1593" s="2"/>
      <c r="M1593" s="2"/>
      <c r="N1593" s="2"/>
      <c r="O1593" s="2"/>
      <c r="R1593" s="1"/>
      <c r="T1593" s="1"/>
      <c r="U1593" s="4"/>
      <c r="W1593" s="5"/>
      <c r="X1593" s="5"/>
    </row>
    <row r="1594" spans="10:24" x14ac:dyDescent="0.25">
      <c r="J1594" s="2"/>
      <c r="K1594" s="2"/>
      <c r="L1594" s="2"/>
      <c r="M1594" s="2"/>
      <c r="N1594" s="2"/>
      <c r="O1594" s="2"/>
      <c r="R1594" s="1"/>
      <c r="T1594" s="1"/>
      <c r="U1594" s="4"/>
      <c r="W1594" s="5"/>
      <c r="X1594" s="5"/>
    </row>
    <row r="1595" spans="10:24" x14ac:dyDescent="0.25">
      <c r="J1595" s="2"/>
      <c r="K1595" s="2"/>
      <c r="L1595" s="2"/>
      <c r="M1595" s="2"/>
      <c r="N1595" s="2"/>
      <c r="O1595" s="2"/>
      <c r="R1595" s="1"/>
      <c r="T1595" s="1"/>
      <c r="U1595" s="4"/>
      <c r="W1595" s="5"/>
      <c r="X1595" s="5"/>
    </row>
    <row r="1596" spans="10:24" x14ac:dyDescent="0.25">
      <c r="J1596" s="2"/>
      <c r="K1596" s="2"/>
      <c r="L1596" s="2"/>
      <c r="M1596" s="2"/>
      <c r="N1596" s="2"/>
      <c r="O1596" s="2"/>
      <c r="R1596" s="1"/>
      <c r="T1596" s="1"/>
      <c r="U1596" s="4"/>
      <c r="W1596" s="5"/>
      <c r="X1596" s="5"/>
    </row>
    <row r="1597" spans="10:24" x14ac:dyDescent="0.25">
      <c r="J1597" s="2"/>
      <c r="K1597" s="2"/>
      <c r="L1597" s="2"/>
      <c r="M1597" s="2"/>
      <c r="N1597" s="2"/>
      <c r="O1597" s="2"/>
      <c r="R1597" s="1"/>
      <c r="T1597" s="1"/>
      <c r="U1597" s="4"/>
      <c r="W1597" s="5"/>
      <c r="X1597" s="5"/>
    </row>
    <row r="1598" spans="10:24" x14ac:dyDescent="0.25">
      <c r="J1598" s="2"/>
      <c r="K1598" s="2"/>
      <c r="L1598" s="2"/>
      <c r="M1598" s="2"/>
      <c r="N1598" s="2"/>
      <c r="O1598" s="2"/>
      <c r="R1598" s="1"/>
      <c r="T1598" s="1"/>
      <c r="U1598" s="4"/>
      <c r="W1598" s="5"/>
      <c r="X1598" s="5"/>
    </row>
    <row r="1599" spans="10:24" x14ac:dyDescent="0.25">
      <c r="J1599" s="2"/>
      <c r="K1599" s="2"/>
      <c r="L1599" s="2"/>
      <c r="M1599" s="2"/>
      <c r="N1599" s="2"/>
      <c r="O1599" s="2"/>
      <c r="R1599" s="1"/>
      <c r="T1599" s="1"/>
      <c r="U1599" s="4"/>
      <c r="W1599" s="5"/>
      <c r="X1599" s="5"/>
    </row>
    <row r="1600" spans="10:24" x14ac:dyDescent="0.25">
      <c r="J1600" s="2"/>
      <c r="K1600" s="2"/>
      <c r="L1600" s="2"/>
      <c r="M1600" s="2"/>
      <c r="N1600" s="2"/>
      <c r="O1600" s="2"/>
      <c r="R1600" s="1"/>
      <c r="T1600" s="1"/>
      <c r="U1600" s="4"/>
      <c r="W1600" s="5"/>
      <c r="X1600" s="5"/>
    </row>
    <row r="1601" spans="10:24" x14ac:dyDescent="0.25">
      <c r="J1601" s="2"/>
      <c r="K1601" s="2"/>
      <c r="L1601" s="2"/>
      <c r="M1601" s="2"/>
      <c r="N1601" s="2"/>
      <c r="O1601" s="2"/>
      <c r="R1601" s="1"/>
      <c r="T1601" s="1"/>
      <c r="U1601" s="4"/>
      <c r="W1601" s="5"/>
      <c r="X1601" s="5"/>
    </row>
    <row r="1602" spans="10:24" x14ac:dyDescent="0.25">
      <c r="J1602" s="2"/>
      <c r="K1602" s="2"/>
      <c r="L1602" s="2"/>
      <c r="M1602" s="2"/>
      <c r="N1602" s="2"/>
      <c r="O1602" s="2"/>
      <c r="R1602" s="1"/>
      <c r="T1602" s="1"/>
      <c r="U1602" s="4"/>
      <c r="W1602" s="5"/>
      <c r="X1602" s="5"/>
    </row>
    <row r="1603" spans="10:24" x14ac:dyDescent="0.25">
      <c r="J1603" s="2"/>
      <c r="K1603" s="2"/>
      <c r="L1603" s="2"/>
      <c r="M1603" s="2"/>
      <c r="N1603" s="2"/>
      <c r="O1603" s="2"/>
      <c r="R1603" s="1"/>
      <c r="T1603" s="1"/>
      <c r="U1603" s="4"/>
      <c r="W1603" s="5"/>
      <c r="X1603" s="5"/>
    </row>
    <row r="1604" spans="10:24" x14ac:dyDescent="0.25">
      <c r="J1604" s="2"/>
      <c r="K1604" s="2"/>
      <c r="L1604" s="2"/>
      <c r="M1604" s="2"/>
      <c r="N1604" s="2"/>
      <c r="O1604" s="2"/>
      <c r="R1604" s="1"/>
      <c r="T1604" s="1"/>
      <c r="U1604" s="4"/>
      <c r="W1604" s="5"/>
      <c r="X1604" s="5"/>
    </row>
    <row r="1605" spans="10:24" x14ac:dyDescent="0.25">
      <c r="J1605" s="2"/>
      <c r="K1605" s="2"/>
      <c r="L1605" s="2"/>
      <c r="M1605" s="2"/>
      <c r="N1605" s="2"/>
      <c r="O1605" s="2"/>
      <c r="R1605" s="1"/>
      <c r="T1605" s="1"/>
      <c r="U1605" s="4"/>
      <c r="W1605" s="5"/>
      <c r="X1605" s="5"/>
    </row>
    <row r="1606" spans="10:24" x14ac:dyDescent="0.25">
      <c r="J1606" s="2"/>
      <c r="K1606" s="2"/>
      <c r="L1606" s="2"/>
      <c r="M1606" s="2"/>
      <c r="N1606" s="2"/>
      <c r="O1606" s="2"/>
      <c r="R1606" s="1"/>
      <c r="T1606" s="1"/>
      <c r="U1606" s="4"/>
      <c r="W1606" s="5"/>
      <c r="X1606" s="5"/>
    </row>
    <row r="1607" spans="10:24" x14ac:dyDescent="0.25">
      <c r="J1607" s="2"/>
      <c r="K1607" s="2"/>
      <c r="L1607" s="2"/>
      <c r="M1607" s="2"/>
      <c r="N1607" s="2"/>
      <c r="O1607" s="2"/>
      <c r="R1607" s="1"/>
      <c r="T1607" s="1"/>
      <c r="U1607" s="4"/>
      <c r="W1607" s="5"/>
      <c r="X1607" s="5"/>
    </row>
    <row r="1608" spans="10:24" x14ac:dyDescent="0.25">
      <c r="J1608" s="2"/>
      <c r="K1608" s="2"/>
      <c r="L1608" s="2"/>
      <c r="M1608" s="2"/>
      <c r="N1608" s="2"/>
      <c r="O1608" s="2"/>
      <c r="R1608" s="1"/>
      <c r="T1608" s="1"/>
      <c r="U1608" s="4"/>
      <c r="W1608" s="5"/>
      <c r="X1608" s="5"/>
    </row>
    <row r="1609" spans="10:24" x14ac:dyDescent="0.25">
      <c r="J1609" s="2"/>
      <c r="K1609" s="2"/>
      <c r="L1609" s="2"/>
      <c r="M1609" s="2"/>
      <c r="N1609" s="2"/>
      <c r="O1609" s="2"/>
      <c r="R1609" s="1"/>
      <c r="T1609" s="1"/>
      <c r="U1609" s="4"/>
      <c r="W1609" s="5"/>
      <c r="X1609" s="5"/>
    </row>
    <row r="1610" spans="10:24" x14ac:dyDescent="0.25">
      <c r="J1610" s="2"/>
      <c r="K1610" s="2"/>
      <c r="L1610" s="2"/>
      <c r="M1610" s="2"/>
      <c r="N1610" s="2"/>
      <c r="O1610" s="2"/>
      <c r="R1610" s="1"/>
      <c r="U1610" s="4"/>
      <c r="W1610" s="5"/>
      <c r="X1610" s="5"/>
    </row>
    <row r="1611" spans="10:24" x14ac:dyDescent="0.25">
      <c r="J1611" s="2"/>
      <c r="K1611" s="2"/>
      <c r="L1611" s="2"/>
      <c r="M1611" s="2"/>
      <c r="N1611" s="2"/>
      <c r="O1611" s="2"/>
      <c r="R1611" s="1"/>
      <c r="U1611" s="4"/>
      <c r="W1611" s="5"/>
      <c r="X1611" s="5"/>
    </row>
    <row r="1612" spans="10:24" x14ac:dyDescent="0.25">
      <c r="J1612" s="2"/>
      <c r="K1612" s="2"/>
      <c r="L1612" s="2"/>
      <c r="M1612" s="2"/>
      <c r="N1612" s="2"/>
      <c r="O1612" s="2"/>
      <c r="R1612" s="1"/>
      <c r="U1612" s="4"/>
      <c r="W1612" s="5"/>
      <c r="X1612" s="5"/>
    </row>
    <row r="1613" spans="10:24" x14ac:dyDescent="0.25">
      <c r="J1613" s="2"/>
      <c r="K1613" s="2"/>
      <c r="L1613" s="2"/>
      <c r="M1613" s="2"/>
      <c r="N1613" s="2"/>
      <c r="O1613" s="2"/>
      <c r="R1613" s="1"/>
      <c r="U1613" s="4"/>
      <c r="W1613" s="5"/>
      <c r="X1613" s="5"/>
    </row>
    <row r="1614" spans="10:24" x14ac:dyDescent="0.25">
      <c r="J1614" s="2"/>
      <c r="K1614" s="2"/>
      <c r="L1614" s="2"/>
      <c r="M1614" s="2"/>
      <c r="N1614" s="2"/>
      <c r="O1614" s="2"/>
      <c r="R1614" s="1"/>
      <c r="U1614" s="4"/>
      <c r="W1614" s="5"/>
      <c r="X1614" s="5"/>
    </row>
    <row r="1615" spans="10:24" x14ac:dyDescent="0.25">
      <c r="J1615" s="2"/>
      <c r="K1615" s="2"/>
      <c r="L1615" s="2"/>
      <c r="M1615" s="2"/>
      <c r="N1615" s="2"/>
      <c r="O1615" s="2"/>
      <c r="R1615" s="1"/>
      <c r="U1615" s="4"/>
      <c r="W1615" s="5"/>
      <c r="X1615" s="5"/>
    </row>
    <row r="1616" spans="10:24" x14ac:dyDescent="0.25">
      <c r="J1616" s="2"/>
      <c r="K1616" s="2"/>
      <c r="L1616" s="2"/>
      <c r="M1616" s="2"/>
      <c r="N1616" s="2"/>
      <c r="O1616" s="2"/>
      <c r="R1616" s="1"/>
      <c r="U1616" s="4"/>
      <c r="W1616" s="5"/>
      <c r="X1616" s="5"/>
    </row>
    <row r="1617" spans="10:24" x14ac:dyDescent="0.25">
      <c r="J1617" s="2"/>
      <c r="K1617" s="2"/>
      <c r="L1617" s="2"/>
      <c r="M1617" s="2"/>
      <c r="N1617" s="2"/>
      <c r="O1617" s="2"/>
      <c r="R1617" s="1"/>
      <c r="U1617" s="4"/>
      <c r="W1617" s="5"/>
      <c r="X1617" s="5"/>
    </row>
    <row r="1618" spans="10:24" x14ac:dyDescent="0.25">
      <c r="J1618" s="2"/>
      <c r="K1618" s="2"/>
      <c r="L1618" s="2"/>
      <c r="M1618" s="2"/>
      <c r="N1618" s="2"/>
      <c r="O1618" s="2"/>
      <c r="R1618" s="1"/>
      <c r="U1618" s="4"/>
      <c r="W1618" s="5"/>
      <c r="X1618" s="5"/>
    </row>
    <row r="1619" spans="10:24" x14ac:dyDescent="0.25">
      <c r="J1619" s="2"/>
      <c r="K1619" s="2"/>
      <c r="L1619" s="2"/>
      <c r="M1619" s="2"/>
      <c r="N1619" s="2"/>
      <c r="O1619" s="2"/>
      <c r="R1619" s="1"/>
      <c r="U1619" s="4"/>
      <c r="W1619" s="5"/>
      <c r="X1619" s="5"/>
    </row>
    <row r="1620" spans="10:24" x14ac:dyDescent="0.25">
      <c r="J1620" s="2"/>
      <c r="K1620" s="2"/>
      <c r="L1620" s="2"/>
      <c r="M1620" s="2"/>
      <c r="N1620" s="2"/>
      <c r="O1620" s="2"/>
      <c r="R1620" s="1"/>
      <c r="U1620" s="4"/>
      <c r="W1620" s="5"/>
      <c r="X1620" s="5"/>
    </row>
    <row r="1621" spans="10:24" x14ac:dyDescent="0.25">
      <c r="J1621" s="2"/>
      <c r="K1621" s="2"/>
      <c r="L1621" s="2"/>
      <c r="M1621" s="2"/>
      <c r="N1621" s="2"/>
      <c r="O1621" s="2"/>
      <c r="R1621" s="1"/>
      <c r="U1621" s="4"/>
      <c r="W1621" s="5"/>
      <c r="X1621" s="5"/>
    </row>
    <row r="1622" spans="10:24" x14ac:dyDescent="0.25">
      <c r="J1622" s="2"/>
      <c r="K1622" s="2"/>
      <c r="L1622" s="2"/>
      <c r="M1622" s="2"/>
      <c r="N1622" s="2"/>
      <c r="O1622" s="2"/>
      <c r="R1622" s="1"/>
      <c r="U1622" s="4"/>
      <c r="W1622" s="5"/>
      <c r="X1622" s="5"/>
    </row>
    <row r="1623" spans="10:24" x14ac:dyDescent="0.25">
      <c r="J1623" s="2"/>
      <c r="K1623" s="2"/>
      <c r="L1623" s="2"/>
      <c r="M1623" s="2"/>
      <c r="N1623" s="2"/>
      <c r="O1623" s="2"/>
      <c r="R1623" s="1"/>
      <c r="U1623" s="4"/>
      <c r="W1623" s="5"/>
      <c r="X1623" s="5"/>
    </row>
    <row r="1624" spans="10:24" x14ac:dyDescent="0.25">
      <c r="J1624" s="2"/>
      <c r="K1624" s="2"/>
      <c r="L1624" s="2"/>
      <c r="M1624" s="2"/>
      <c r="N1624" s="2"/>
      <c r="O1624" s="2"/>
      <c r="R1624" s="1"/>
      <c r="U1624" s="4"/>
      <c r="W1624" s="5"/>
      <c r="X1624" s="5"/>
    </row>
    <row r="1625" spans="10:24" x14ac:dyDescent="0.25">
      <c r="J1625" s="2"/>
      <c r="K1625" s="2"/>
      <c r="L1625" s="2"/>
      <c r="M1625" s="2"/>
      <c r="N1625" s="2"/>
      <c r="O1625" s="2"/>
      <c r="R1625" s="1"/>
      <c r="U1625" s="4"/>
      <c r="W1625" s="5"/>
      <c r="X1625" s="5"/>
    </row>
    <row r="1626" spans="10:24" x14ac:dyDescent="0.25">
      <c r="J1626" s="2"/>
      <c r="K1626" s="2"/>
      <c r="L1626" s="2"/>
      <c r="M1626" s="2"/>
      <c r="N1626" s="2"/>
      <c r="O1626" s="2"/>
      <c r="R1626" s="1"/>
      <c r="U1626" s="4"/>
      <c r="W1626" s="5"/>
      <c r="X1626" s="5"/>
    </row>
    <row r="1627" spans="10:24" x14ac:dyDescent="0.25">
      <c r="J1627" s="2"/>
      <c r="K1627" s="2"/>
      <c r="L1627" s="2"/>
      <c r="M1627" s="2"/>
      <c r="N1627" s="2"/>
      <c r="O1627" s="2"/>
      <c r="R1627" s="1"/>
      <c r="U1627" s="4"/>
      <c r="W1627" s="5"/>
      <c r="X1627" s="5"/>
    </row>
    <row r="1628" spans="10:24" x14ac:dyDescent="0.25">
      <c r="J1628" s="2"/>
      <c r="K1628" s="2"/>
      <c r="L1628" s="2"/>
      <c r="M1628" s="2"/>
      <c r="N1628" s="2"/>
      <c r="O1628" s="2"/>
      <c r="R1628" s="1"/>
      <c r="U1628" s="4"/>
      <c r="W1628" s="5"/>
      <c r="X1628" s="5"/>
    </row>
    <row r="1629" spans="10:24" x14ac:dyDescent="0.25">
      <c r="J1629" s="2"/>
      <c r="K1629" s="2"/>
      <c r="L1629" s="2"/>
      <c r="M1629" s="2"/>
      <c r="N1629" s="2"/>
      <c r="O1629" s="2"/>
      <c r="R1629" s="1"/>
      <c r="U1629" s="4"/>
      <c r="W1629" s="5"/>
      <c r="X1629" s="5"/>
    </row>
    <row r="1630" spans="10:24" x14ac:dyDescent="0.25">
      <c r="J1630" s="2"/>
      <c r="K1630" s="2"/>
      <c r="L1630" s="2"/>
      <c r="M1630" s="2"/>
      <c r="N1630" s="2"/>
      <c r="O1630" s="2"/>
      <c r="R1630" s="1"/>
      <c r="U1630" s="4"/>
      <c r="W1630" s="5"/>
      <c r="X1630" s="5"/>
    </row>
    <row r="1631" spans="10:24" x14ac:dyDescent="0.25">
      <c r="J1631" s="2"/>
      <c r="K1631" s="2"/>
      <c r="L1631" s="2"/>
      <c r="M1631" s="2"/>
      <c r="N1631" s="2"/>
      <c r="O1631" s="2"/>
      <c r="R1631" s="1"/>
      <c r="U1631" s="4"/>
      <c r="W1631" s="5"/>
      <c r="X1631" s="5"/>
    </row>
    <row r="1632" spans="10:24" x14ac:dyDescent="0.25">
      <c r="J1632" s="2"/>
      <c r="K1632" s="2"/>
      <c r="L1632" s="2"/>
      <c r="M1632" s="2"/>
      <c r="N1632" s="2"/>
      <c r="O1632" s="2"/>
      <c r="R1632" s="1"/>
      <c r="U1632" s="4"/>
      <c r="W1632" s="5"/>
      <c r="X1632" s="5"/>
    </row>
    <row r="1633" spans="10:24" x14ac:dyDescent="0.25">
      <c r="J1633" s="2"/>
      <c r="K1633" s="2"/>
      <c r="L1633" s="2"/>
      <c r="M1633" s="2"/>
      <c r="N1633" s="2"/>
      <c r="O1633" s="2"/>
      <c r="R1633" s="1"/>
      <c r="U1633" s="4"/>
      <c r="W1633" s="5"/>
      <c r="X1633" s="5"/>
    </row>
    <row r="1634" spans="10:24" x14ac:dyDescent="0.25">
      <c r="J1634" s="2"/>
      <c r="K1634" s="2"/>
      <c r="L1634" s="2"/>
      <c r="M1634" s="2"/>
      <c r="N1634" s="2"/>
      <c r="O1634" s="2"/>
      <c r="R1634" s="1"/>
      <c r="U1634" s="4"/>
      <c r="W1634" s="5"/>
      <c r="X1634" s="5"/>
    </row>
    <row r="1635" spans="10:24" x14ac:dyDescent="0.25">
      <c r="J1635" s="2"/>
      <c r="K1635" s="2"/>
      <c r="L1635" s="2"/>
      <c r="M1635" s="2"/>
      <c r="N1635" s="2"/>
      <c r="O1635" s="2"/>
      <c r="R1635" s="1"/>
      <c r="U1635" s="4"/>
      <c r="W1635" s="5"/>
      <c r="X1635" s="5"/>
    </row>
    <row r="1636" spans="10:24" x14ac:dyDescent="0.25">
      <c r="J1636" s="2"/>
      <c r="K1636" s="2"/>
      <c r="L1636" s="2"/>
      <c r="M1636" s="2"/>
      <c r="N1636" s="2"/>
      <c r="O1636" s="2"/>
      <c r="R1636" s="1"/>
      <c r="U1636" s="4"/>
      <c r="W1636" s="5"/>
      <c r="X1636" s="5"/>
    </row>
    <row r="1637" spans="10:24" x14ac:dyDescent="0.25">
      <c r="J1637" s="2"/>
      <c r="K1637" s="2"/>
      <c r="L1637" s="2"/>
      <c r="M1637" s="2"/>
      <c r="N1637" s="2"/>
      <c r="O1637" s="2"/>
      <c r="R1637" s="1"/>
      <c r="U1637" s="4"/>
      <c r="W1637" s="5"/>
      <c r="X1637" s="5"/>
    </row>
    <row r="1638" spans="10:24" x14ac:dyDescent="0.25">
      <c r="J1638" s="2"/>
      <c r="K1638" s="2"/>
      <c r="L1638" s="2"/>
      <c r="M1638" s="2"/>
      <c r="N1638" s="2"/>
      <c r="O1638" s="2"/>
      <c r="R1638" s="1"/>
      <c r="U1638" s="4"/>
      <c r="W1638" s="5"/>
      <c r="X1638" s="5"/>
    </row>
    <row r="1639" spans="10:24" x14ac:dyDescent="0.25">
      <c r="J1639" s="2"/>
      <c r="K1639" s="2"/>
      <c r="L1639" s="2"/>
      <c r="M1639" s="2"/>
      <c r="N1639" s="2"/>
      <c r="O1639" s="2"/>
      <c r="R1639" s="1"/>
      <c r="U1639" s="4"/>
      <c r="W1639" s="5"/>
      <c r="X1639" s="5"/>
    </row>
    <row r="1640" spans="10:24" x14ac:dyDescent="0.25">
      <c r="J1640" s="2"/>
      <c r="K1640" s="2"/>
      <c r="L1640" s="2"/>
      <c r="M1640" s="2"/>
      <c r="N1640" s="2"/>
      <c r="O1640" s="2"/>
      <c r="R1640" s="1"/>
      <c r="U1640" s="4"/>
      <c r="W1640" s="5"/>
      <c r="X1640" s="5"/>
    </row>
    <row r="1641" spans="10:24" x14ac:dyDescent="0.25">
      <c r="J1641" s="2"/>
      <c r="K1641" s="2"/>
      <c r="L1641" s="2"/>
      <c r="M1641" s="2"/>
      <c r="N1641" s="2"/>
      <c r="O1641" s="2"/>
      <c r="R1641" s="1"/>
      <c r="U1641" s="4"/>
      <c r="W1641" s="5"/>
      <c r="X1641" s="5"/>
    </row>
    <row r="1642" spans="10:24" x14ac:dyDescent="0.25">
      <c r="J1642" s="2"/>
      <c r="K1642" s="2"/>
      <c r="L1642" s="2"/>
      <c r="M1642" s="2"/>
      <c r="N1642" s="2"/>
      <c r="O1642" s="2"/>
      <c r="R1642" s="1"/>
      <c r="U1642" s="4"/>
      <c r="W1642" s="5"/>
      <c r="X1642" s="5"/>
    </row>
    <row r="1643" spans="10:24" x14ac:dyDescent="0.25">
      <c r="J1643" s="2"/>
      <c r="K1643" s="2"/>
      <c r="L1643" s="2"/>
      <c r="M1643" s="2"/>
      <c r="N1643" s="2"/>
      <c r="O1643" s="2"/>
      <c r="R1643" s="1"/>
      <c r="U1643" s="4"/>
      <c r="W1643" s="5"/>
      <c r="X1643" s="5"/>
    </row>
    <row r="1644" spans="10:24" x14ac:dyDescent="0.25">
      <c r="J1644" s="2"/>
      <c r="K1644" s="2"/>
      <c r="L1644" s="2"/>
      <c r="M1644" s="2"/>
      <c r="N1644" s="2"/>
      <c r="O1644" s="2"/>
      <c r="R1644" s="1"/>
      <c r="U1644" s="4"/>
      <c r="W1644" s="5"/>
      <c r="X1644" s="5"/>
    </row>
    <row r="1645" spans="10:24" x14ac:dyDescent="0.25">
      <c r="J1645" s="2"/>
      <c r="K1645" s="2"/>
      <c r="L1645" s="2"/>
      <c r="M1645" s="2"/>
      <c r="N1645" s="2"/>
      <c r="O1645" s="2"/>
      <c r="R1645" s="1"/>
      <c r="U1645" s="4"/>
      <c r="W1645" s="5"/>
      <c r="X1645" s="5"/>
    </row>
    <row r="1646" spans="10:24" x14ac:dyDescent="0.25">
      <c r="J1646" s="2"/>
      <c r="K1646" s="2"/>
      <c r="L1646" s="2"/>
      <c r="M1646" s="2"/>
      <c r="N1646" s="2"/>
      <c r="O1646" s="2"/>
      <c r="R1646" s="1"/>
      <c r="U1646" s="4"/>
      <c r="W1646" s="5"/>
      <c r="X1646" s="5"/>
    </row>
    <row r="1647" spans="10:24" x14ac:dyDescent="0.25">
      <c r="J1647" s="2"/>
      <c r="K1647" s="2"/>
      <c r="L1647" s="2"/>
      <c r="M1647" s="2"/>
      <c r="N1647" s="2"/>
      <c r="O1647" s="2"/>
      <c r="R1647" s="1"/>
      <c r="U1647" s="4"/>
      <c r="W1647" s="5"/>
      <c r="X1647" s="5"/>
    </row>
    <row r="1648" spans="10:24" x14ac:dyDescent="0.25">
      <c r="J1648" s="2"/>
      <c r="K1648" s="2"/>
      <c r="L1648" s="2"/>
      <c r="M1648" s="2"/>
      <c r="N1648" s="2"/>
      <c r="O1648" s="2"/>
      <c r="R1648" s="1"/>
      <c r="U1648" s="4"/>
      <c r="W1648" s="5"/>
      <c r="X1648" s="5"/>
    </row>
    <row r="1649" spans="10:24" x14ac:dyDescent="0.25">
      <c r="J1649" s="2"/>
      <c r="K1649" s="2"/>
      <c r="L1649" s="2"/>
      <c r="M1649" s="2"/>
      <c r="N1649" s="2"/>
      <c r="O1649" s="2"/>
      <c r="R1649" s="1"/>
      <c r="U1649" s="4"/>
      <c r="W1649" s="5"/>
      <c r="X1649" s="5"/>
    </row>
    <row r="1650" spans="10:24" x14ac:dyDescent="0.25">
      <c r="J1650" s="2"/>
      <c r="K1650" s="2"/>
      <c r="L1650" s="2"/>
      <c r="M1650" s="2"/>
      <c r="N1650" s="2"/>
      <c r="O1650" s="2"/>
      <c r="R1650" s="1"/>
      <c r="U1650" s="4"/>
      <c r="W1650" s="5"/>
      <c r="X1650" s="5"/>
    </row>
    <row r="1651" spans="10:24" x14ac:dyDescent="0.25">
      <c r="J1651" s="2"/>
      <c r="K1651" s="2"/>
      <c r="L1651" s="2"/>
      <c r="M1651" s="2"/>
      <c r="N1651" s="2"/>
      <c r="O1651" s="2"/>
      <c r="R1651" s="1"/>
      <c r="U1651" s="4"/>
      <c r="W1651" s="5"/>
      <c r="X1651" s="5"/>
    </row>
    <row r="1652" spans="10:24" x14ac:dyDescent="0.25">
      <c r="J1652" s="2"/>
      <c r="K1652" s="2"/>
      <c r="L1652" s="2"/>
      <c r="M1652" s="2"/>
      <c r="N1652" s="2"/>
      <c r="O1652" s="2"/>
      <c r="R1652" s="1"/>
      <c r="U1652" s="4"/>
      <c r="W1652" s="5"/>
      <c r="X1652" s="5"/>
    </row>
    <row r="1653" spans="10:24" x14ac:dyDescent="0.25">
      <c r="J1653" s="2"/>
      <c r="K1653" s="2"/>
      <c r="L1653" s="2"/>
      <c r="M1653" s="2"/>
      <c r="N1653" s="2"/>
      <c r="O1653" s="2"/>
      <c r="R1653" s="1"/>
      <c r="U1653" s="4"/>
      <c r="W1653" s="5"/>
      <c r="X1653" s="5"/>
    </row>
    <row r="1654" spans="10:24" x14ac:dyDescent="0.25">
      <c r="J1654" s="2"/>
      <c r="K1654" s="2"/>
      <c r="L1654" s="2"/>
      <c r="M1654" s="2"/>
      <c r="N1654" s="2"/>
      <c r="O1654" s="2"/>
      <c r="R1654" s="1"/>
      <c r="U1654" s="4"/>
    </row>
    <row r="1655" spans="10:24" x14ac:dyDescent="0.25">
      <c r="J1655" s="2"/>
      <c r="K1655" s="2"/>
      <c r="L1655" s="2"/>
      <c r="M1655" s="2"/>
      <c r="N1655" s="2"/>
      <c r="O1655" s="2"/>
      <c r="R1655" s="1"/>
      <c r="U1655" s="4"/>
    </row>
    <row r="1656" spans="10:24" x14ac:dyDescent="0.25">
      <c r="J1656" s="2"/>
      <c r="K1656" s="2"/>
      <c r="L1656" s="2"/>
      <c r="M1656" s="2"/>
      <c r="N1656" s="2"/>
      <c r="O1656" s="2"/>
      <c r="R1656" s="1"/>
      <c r="U1656" s="4"/>
    </row>
    <row r="1657" spans="10:24" x14ac:dyDescent="0.25">
      <c r="J1657" s="2"/>
      <c r="K1657" s="2"/>
      <c r="L1657" s="2"/>
      <c r="M1657" s="2"/>
      <c r="N1657" s="2"/>
      <c r="O1657" s="2"/>
      <c r="R1657" s="1"/>
      <c r="U1657" s="4"/>
    </row>
    <row r="1658" spans="10:24" x14ac:dyDescent="0.25">
      <c r="J1658" s="2"/>
      <c r="K1658" s="2"/>
      <c r="L1658" s="2"/>
      <c r="M1658" s="2"/>
      <c r="N1658" s="2"/>
      <c r="O1658" s="2"/>
      <c r="R1658" s="1"/>
      <c r="U1658" s="4"/>
    </row>
    <row r="1659" spans="10:24" x14ac:dyDescent="0.25">
      <c r="J1659" s="2"/>
      <c r="K1659" s="2"/>
      <c r="L1659" s="2"/>
      <c r="M1659" s="2"/>
      <c r="N1659" s="2"/>
      <c r="O1659" s="2"/>
      <c r="R1659" s="1"/>
      <c r="U1659" s="4"/>
    </row>
    <row r="1660" spans="10:24" x14ac:dyDescent="0.25">
      <c r="J1660" s="2"/>
      <c r="K1660" s="2"/>
      <c r="L1660" s="2"/>
      <c r="M1660" s="2"/>
      <c r="N1660" s="2"/>
      <c r="O1660" s="2"/>
      <c r="R1660" s="1"/>
      <c r="U1660" s="4"/>
    </row>
    <row r="1661" spans="10:24" x14ac:dyDescent="0.25">
      <c r="J1661" s="2"/>
      <c r="K1661" s="2"/>
      <c r="L1661" s="2"/>
      <c r="M1661" s="2"/>
      <c r="N1661" s="2"/>
      <c r="O1661" s="2"/>
      <c r="R1661" s="1"/>
      <c r="U1661" s="4"/>
    </row>
    <row r="1662" spans="10:24" x14ac:dyDescent="0.25">
      <c r="J1662" s="2"/>
      <c r="K1662" s="2"/>
      <c r="L1662" s="2"/>
      <c r="M1662" s="2"/>
      <c r="N1662" s="2"/>
      <c r="O1662" s="2"/>
      <c r="R1662" s="1"/>
      <c r="U1662" s="4"/>
    </row>
    <row r="1663" spans="10:24" x14ac:dyDescent="0.25">
      <c r="J1663" s="2"/>
      <c r="K1663" s="2"/>
      <c r="L1663" s="2"/>
      <c r="M1663" s="2"/>
      <c r="N1663" s="2"/>
      <c r="O1663" s="2"/>
      <c r="R1663" s="1"/>
      <c r="U1663" s="4"/>
    </row>
    <row r="1664" spans="10:24" x14ac:dyDescent="0.25">
      <c r="J1664" s="2"/>
      <c r="K1664" s="2"/>
      <c r="L1664" s="2"/>
      <c r="M1664" s="2"/>
      <c r="N1664" s="2"/>
      <c r="O1664" s="2"/>
      <c r="R1664" s="1"/>
      <c r="U1664" s="4"/>
    </row>
    <row r="1665" spans="10:21" x14ac:dyDescent="0.25">
      <c r="J1665" s="2"/>
      <c r="K1665" s="2"/>
      <c r="L1665" s="2"/>
      <c r="M1665" s="2"/>
      <c r="N1665" s="2"/>
      <c r="O1665" s="2"/>
      <c r="R1665" s="1"/>
      <c r="U1665" s="4"/>
    </row>
    <row r="1666" spans="10:21" x14ac:dyDescent="0.25">
      <c r="J1666" s="2"/>
      <c r="K1666" s="2"/>
      <c r="L1666" s="2"/>
      <c r="M1666" s="2"/>
      <c r="N1666" s="2"/>
      <c r="O1666" s="2"/>
      <c r="R1666" s="1"/>
      <c r="U1666" s="4"/>
    </row>
    <row r="1667" spans="10:21" x14ac:dyDescent="0.25">
      <c r="J1667" s="2"/>
      <c r="K1667" s="2"/>
      <c r="L1667" s="2"/>
      <c r="M1667" s="2"/>
      <c r="N1667" s="2"/>
      <c r="O1667" s="2"/>
      <c r="R1667" s="1"/>
      <c r="U1667" s="4"/>
    </row>
    <row r="1668" spans="10:21" x14ac:dyDescent="0.25">
      <c r="J1668" s="2"/>
      <c r="K1668" s="2"/>
      <c r="L1668" s="2"/>
      <c r="M1668" s="2"/>
      <c r="N1668" s="2"/>
      <c r="O1668" s="2"/>
      <c r="R1668" s="1"/>
      <c r="U1668" s="4"/>
    </row>
    <row r="1669" spans="10:21" x14ac:dyDescent="0.25">
      <c r="J1669" s="2"/>
      <c r="K1669" s="2"/>
      <c r="L1669" s="2"/>
      <c r="M1669" s="2"/>
      <c r="N1669" s="2"/>
      <c r="O1669" s="2"/>
      <c r="R1669" s="1"/>
      <c r="U1669" s="4"/>
    </row>
    <row r="1670" spans="10:21" x14ac:dyDescent="0.25">
      <c r="R1670" s="1"/>
      <c r="U1670" s="4"/>
    </row>
    <row r="1671" spans="10:21" x14ac:dyDescent="0.25">
      <c r="R1671" s="1"/>
      <c r="U1671" s="4"/>
    </row>
    <row r="1672" spans="10:21" x14ac:dyDescent="0.25">
      <c r="R1672" s="1"/>
      <c r="U1672" s="4"/>
    </row>
    <row r="1673" spans="10:21" x14ac:dyDescent="0.25">
      <c r="R1673" s="1"/>
      <c r="U1673" s="4"/>
    </row>
    <row r="1674" spans="10:21" x14ac:dyDescent="0.25">
      <c r="R1674" s="1"/>
      <c r="U1674" s="4"/>
    </row>
    <row r="1675" spans="10:21" x14ac:dyDescent="0.25">
      <c r="R1675" s="1"/>
    </row>
    <row r="1676" spans="10:21" x14ac:dyDescent="0.25">
      <c r="R1676" s="1"/>
    </row>
    <row r="1677" spans="10:21" x14ac:dyDescent="0.25">
      <c r="R1677" s="1"/>
    </row>
    <row r="1678" spans="10:21" x14ac:dyDescent="0.25">
      <c r="R1678" s="1"/>
    </row>
    <row r="1679" spans="10:21" x14ac:dyDescent="0.25">
      <c r="R1679" s="1"/>
    </row>
    <row r="1680" spans="10:21" x14ac:dyDescent="0.25">
      <c r="R1680" s="1"/>
    </row>
    <row r="1681" spans="18:18" x14ac:dyDescent="0.25">
      <c r="R1681" s="1"/>
    </row>
    <row r="1682" spans="18:18" x14ac:dyDescent="0.25">
      <c r="R1682" s="1"/>
    </row>
    <row r="1683" spans="18:18" x14ac:dyDescent="0.25">
      <c r="R1683" s="1"/>
    </row>
    <row r="1684" spans="18:18" x14ac:dyDescent="0.25">
      <c r="R1684" s="1"/>
    </row>
    <row r="1685" spans="18:18" x14ac:dyDescent="0.25">
      <c r="R1685" s="1"/>
    </row>
    <row r="1686" spans="18:18" x14ac:dyDescent="0.25">
      <c r="R1686" s="1"/>
    </row>
    <row r="1687" spans="18:18" x14ac:dyDescent="0.25">
      <c r="R1687" s="1"/>
    </row>
    <row r="1688" spans="18:18" x14ac:dyDescent="0.25">
      <c r="R1688" s="1"/>
    </row>
    <row r="1689" spans="18:18" x14ac:dyDescent="0.25">
      <c r="R1689" s="1"/>
    </row>
    <row r="1690" spans="18:18" x14ac:dyDescent="0.25">
      <c r="R1690" s="1"/>
    </row>
    <row r="1691" spans="18:18" x14ac:dyDescent="0.25">
      <c r="R1691" s="1"/>
    </row>
    <row r="1692" spans="18:18" x14ac:dyDescent="0.25">
      <c r="R1692" s="1"/>
    </row>
    <row r="1693" spans="18:18" x14ac:dyDescent="0.25">
      <c r="R1693" s="1"/>
    </row>
    <row r="1694" spans="18:18" x14ac:dyDescent="0.25">
      <c r="R1694" s="1"/>
    </row>
    <row r="1695" spans="18:18" x14ac:dyDescent="0.25">
      <c r="R1695" s="1"/>
    </row>
    <row r="1696" spans="18:18" x14ac:dyDescent="0.25">
      <c r="R1696" s="1"/>
    </row>
    <row r="1697" spans="18:18" x14ac:dyDescent="0.25">
      <c r="R1697" s="1"/>
    </row>
    <row r="1698" spans="18:18" x14ac:dyDescent="0.25">
      <c r="R1698" s="1"/>
    </row>
    <row r="1699" spans="18:18" x14ac:dyDescent="0.25">
      <c r="R1699" s="1"/>
    </row>
    <row r="1700" spans="18:18" x14ac:dyDescent="0.25">
      <c r="R1700" s="1"/>
    </row>
    <row r="1701" spans="18:18" x14ac:dyDescent="0.25">
      <c r="R1701" s="1"/>
    </row>
    <row r="1702" spans="18:18" x14ac:dyDescent="0.25">
      <c r="R1702" s="1"/>
    </row>
    <row r="1703" spans="18:18" x14ac:dyDescent="0.25">
      <c r="R1703" s="1"/>
    </row>
    <row r="1704" spans="18:18" x14ac:dyDescent="0.25">
      <c r="R1704" s="1"/>
    </row>
    <row r="1705" spans="18:18" x14ac:dyDescent="0.25">
      <c r="R1705" s="1"/>
    </row>
    <row r="1706" spans="18:18" x14ac:dyDescent="0.25">
      <c r="R1706" s="1"/>
    </row>
    <row r="1707" spans="18:18" x14ac:dyDescent="0.25">
      <c r="R1707" s="1"/>
    </row>
    <row r="1708" spans="18:18" x14ac:dyDescent="0.25">
      <c r="R1708" s="1"/>
    </row>
    <row r="1709" spans="18:18" x14ac:dyDescent="0.25">
      <c r="R1709" s="1"/>
    </row>
    <row r="1710" spans="18:18" x14ac:dyDescent="0.25">
      <c r="R1710" s="1"/>
    </row>
    <row r="1711" spans="18:18" x14ac:dyDescent="0.25">
      <c r="R1711" s="1"/>
    </row>
    <row r="1712" spans="18:18" x14ac:dyDescent="0.25">
      <c r="R1712" s="1"/>
    </row>
    <row r="1713" spans="18:18" x14ac:dyDescent="0.25">
      <c r="R1713" s="1"/>
    </row>
  </sheetData>
  <sheetProtection algorithmName="SHA-512" hashValue="NSn95cc68eYsx8VkH3cw7VnBRbOx00fYuSdusG0+uqFqGyV70wead9s8sj2msGXoy80Vsv+ywgJfTPM3rLMMxA==" saltValue="m9E0aRTpg7vU/0RajGt/kg==" spinCount="100000" sheet="1" objects="1" scenarios="1"/>
  <mergeCells count="10">
    <mergeCell ref="B127:Z127"/>
    <mergeCell ref="Q2:U6"/>
    <mergeCell ref="B8:H8"/>
    <mergeCell ref="J8:O8"/>
    <mergeCell ref="B120:B125"/>
    <mergeCell ref="U120:W120"/>
    <mergeCell ref="U121:X121"/>
    <mergeCell ref="U123:X123"/>
    <mergeCell ref="U124:W125"/>
    <mergeCell ref="X124:X125"/>
  </mergeCells>
  <pageMargins left="0.51181102362204722" right="0.51181102362204722" top="0.78740157480314965" bottom="0.78740157480314965" header="0.31496062992125984" footer="0.31496062992125984"/>
  <pageSetup paperSize="9" scale="48" fitToHeight="1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51"/>
  <sheetViews>
    <sheetView topLeftCell="A7" workbookViewId="0">
      <selection activeCell="J32" sqref="J32"/>
    </sheetView>
  </sheetViews>
  <sheetFormatPr defaultRowHeight="15" x14ac:dyDescent="0.25"/>
  <sheetData>
    <row r="3" spans="5:5" x14ac:dyDescent="0.25">
      <c r="E3" t="s">
        <v>84</v>
      </c>
    </row>
    <row r="6" spans="5:5" x14ac:dyDescent="0.25">
      <c r="E6">
        <v>4.57</v>
      </c>
    </row>
    <row r="7" spans="5:5" x14ac:dyDescent="0.25">
      <c r="E7">
        <v>4.3600000000000003</v>
      </c>
    </row>
    <row r="8" spans="5:5" x14ac:dyDescent="0.25">
      <c r="E8">
        <v>2.77</v>
      </c>
    </row>
    <row r="9" spans="5:5" x14ac:dyDescent="0.25">
      <c r="E9">
        <v>1.24</v>
      </c>
    </row>
    <row r="10" spans="5:5" x14ac:dyDescent="0.25">
      <c r="E10">
        <v>1.24</v>
      </c>
    </row>
    <row r="11" spans="5:5" x14ac:dyDescent="0.25">
      <c r="E11">
        <v>4.54</v>
      </c>
    </row>
    <row r="12" spans="5:5" x14ac:dyDescent="0.25">
      <c r="E12">
        <v>3.72</v>
      </c>
    </row>
    <row r="13" spans="5:5" x14ac:dyDescent="0.25">
      <c r="E13">
        <v>0.63</v>
      </c>
    </row>
    <row r="14" spans="5:5" x14ac:dyDescent="0.25">
      <c r="E14">
        <v>10.130000000000001</v>
      </c>
    </row>
    <row r="15" spans="5:5" x14ac:dyDescent="0.25">
      <c r="E15">
        <v>7.23</v>
      </c>
    </row>
    <row r="16" spans="5:5" x14ac:dyDescent="0.25">
      <c r="E16">
        <v>9.83</v>
      </c>
    </row>
    <row r="17" spans="5:11" x14ac:dyDescent="0.25">
      <c r="E17">
        <v>3.75</v>
      </c>
    </row>
    <row r="18" spans="5:11" x14ac:dyDescent="0.25">
      <c r="E18">
        <v>2.58</v>
      </c>
    </row>
    <row r="19" spans="5:11" x14ac:dyDescent="0.25">
      <c r="E19">
        <v>2.6</v>
      </c>
    </row>
    <row r="20" spans="5:11" x14ac:dyDescent="0.25">
      <c r="E20">
        <v>9.77</v>
      </c>
    </row>
    <row r="21" spans="5:11" x14ac:dyDescent="0.25">
      <c r="E21">
        <v>3.6</v>
      </c>
    </row>
    <row r="22" spans="5:11" x14ac:dyDescent="0.25">
      <c r="E22">
        <v>6.02</v>
      </c>
    </row>
    <row r="23" spans="5:11" x14ac:dyDescent="0.25">
      <c r="E23">
        <v>6.92</v>
      </c>
    </row>
    <row r="24" spans="5:11" x14ac:dyDescent="0.25">
      <c r="E24">
        <v>9.23</v>
      </c>
    </row>
    <row r="25" spans="5:11" x14ac:dyDescent="0.25">
      <c r="E25">
        <v>5.21</v>
      </c>
    </row>
    <row r="26" spans="5:11" x14ac:dyDescent="0.25">
      <c r="E26">
        <v>1.93</v>
      </c>
    </row>
    <row r="27" spans="5:11" x14ac:dyDescent="0.25">
      <c r="E27">
        <v>5.25</v>
      </c>
    </row>
    <row r="28" spans="5:11" x14ac:dyDescent="0.25">
      <c r="E28">
        <v>1.17</v>
      </c>
    </row>
    <row r="29" spans="5:11" x14ac:dyDescent="0.25">
      <c r="E29">
        <v>2.4300000000000002</v>
      </c>
      <c r="J29" t="s">
        <v>156</v>
      </c>
      <c r="K29" t="s">
        <v>157</v>
      </c>
    </row>
    <row r="30" spans="5:11" x14ac:dyDescent="0.25">
      <c r="E30">
        <v>2.48</v>
      </c>
    </row>
    <row r="31" spans="5:11" x14ac:dyDescent="0.25">
      <c r="E31">
        <v>6.36</v>
      </c>
      <c r="J31">
        <f>316</f>
        <v>316</v>
      </c>
    </row>
    <row r="32" spans="5:11" x14ac:dyDescent="0.25">
      <c r="E32">
        <v>9.9600000000000009</v>
      </c>
    </row>
    <row r="33" spans="3:11" x14ac:dyDescent="0.25">
      <c r="E33">
        <v>3.85</v>
      </c>
    </row>
    <row r="34" spans="3:11" x14ac:dyDescent="0.25">
      <c r="E34">
        <v>3.46</v>
      </c>
      <c r="G34" t="s">
        <v>151</v>
      </c>
    </row>
    <row r="35" spans="3:11" x14ac:dyDescent="0.25">
      <c r="E35">
        <v>1.53</v>
      </c>
      <c r="G35" t="s">
        <v>152</v>
      </c>
      <c r="H35">
        <f>2*3.1416*0.55*2.8</f>
        <v>9.6761280000000003</v>
      </c>
    </row>
    <row r="36" spans="3:11" x14ac:dyDescent="0.25">
      <c r="E36">
        <v>2.88</v>
      </c>
      <c r="G36" t="s">
        <v>153</v>
      </c>
    </row>
    <row r="37" spans="3:11" x14ac:dyDescent="0.25">
      <c r="E37">
        <v>1.82</v>
      </c>
      <c r="G37" t="s">
        <v>154</v>
      </c>
      <c r="H37">
        <v>11</v>
      </c>
    </row>
    <row r="38" spans="3:11" x14ac:dyDescent="0.25">
      <c r="E38">
        <v>14.41</v>
      </c>
      <c r="G38" t="s">
        <v>22</v>
      </c>
    </row>
    <row r="39" spans="3:11" x14ac:dyDescent="0.25">
      <c r="E39">
        <v>11.29</v>
      </c>
      <c r="G39" t="s">
        <v>155</v>
      </c>
      <c r="H39">
        <f>H35*H37</f>
        <v>106.437408</v>
      </c>
    </row>
    <row r="40" spans="3:11" x14ac:dyDescent="0.25">
      <c r="E40">
        <v>10.199999999999999</v>
      </c>
    </row>
    <row r="41" spans="3:11" x14ac:dyDescent="0.25">
      <c r="E41">
        <v>12.97</v>
      </c>
      <c r="J41" t="s">
        <v>36</v>
      </c>
      <c r="K41">
        <f>J31+H39+E51</f>
        <v>1128.5974079999999</v>
      </c>
    </row>
    <row r="42" spans="3:11" x14ac:dyDescent="0.25">
      <c r="E42">
        <v>10.17</v>
      </c>
    </row>
    <row r="43" spans="3:11" x14ac:dyDescent="0.25">
      <c r="E43">
        <v>10.17</v>
      </c>
    </row>
    <row r="44" spans="3:11" x14ac:dyDescent="0.25">
      <c r="E44">
        <v>3.75</v>
      </c>
    </row>
    <row r="45" spans="3:11" x14ac:dyDescent="0.25">
      <c r="E45">
        <v>8.7200000000000006</v>
      </c>
    </row>
    <row r="46" spans="3:11" x14ac:dyDescent="0.25">
      <c r="E46">
        <v>27.46</v>
      </c>
    </row>
    <row r="47" spans="3:11" x14ac:dyDescent="0.25">
      <c r="C47" t="s">
        <v>145</v>
      </c>
      <c r="E47">
        <f>SUM(E6:E46)</f>
        <v>252.19999999999996</v>
      </c>
      <c r="F47" t="s">
        <v>146</v>
      </c>
    </row>
    <row r="48" spans="3:11" x14ac:dyDescent="0.25">
      <c r="E48" t="s">
        <v>147</v>
      </c>
    </row>
    <row r="49" spans="3:6" x14ac:dyDescent="0.25">
      <c r="C49" t="s">
        <v>148</v>
      </c>
      <c r="E49">
        <v>2.8</v>
      </c>
      <c r="F49" t="s">
        <v>146</v>
      </c>
    </row>
    <row r="50" spans="3:6" x14ac:dyDescent="0.25">
      <c r="E50" t="s">
        <v>149</v>
      </c>
    </row>
    <row r="51" spans="3:6" x14ac:dyDescent="0.25">
      <c r="C51" t="s">
        <v>150</v>
      </c>
      <c r="E51">
        <f>E47*E49</f>
        <v>706.15999999999985</v>
      </c>
      <c r="F51" t="s">
        <v>117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84"/>
  <sheetViews>
    <sheetView workbookViewId="0">
      <selection activeCell="P119" sqref="P119:S119"/>
    </sheetView>
  </sheetViews>
  <sheetFormatPr defaultColWidth="6.7109375" defaultRowHeight="15" x14ac:dyDescent="0.25"/>
  <cols>
    <col min="1" max="7" width="6.7109375" style="71"/>
    <col min="8" max="8" width="7.42578125" style="71" bestFit="1" customWidth="1"/>
    <col min="9" max="9" width="7.7109375" style="71" customWidth="1"/>
    <col min="10" max="11" width="6.7109375" style="71"/>
    <col min="12" max="15" width="8.7109375" style="71" customWidth="1"/>
    <col min="16" max="18" width="6.7109375" style="71"/>
    <col min="19" max="19" width="16.140625" style="71" customWidth="1"/>
    <col min="20" max="20" width="6.7109375" style="71"/>
    <col min="21" max="21" width="7.7109375" style="71" customWidth="1"/>
    <col min="22" max="16384" width="6.7109375" style="71"/>
  </cols>
  <sheetData>
    <row r="2" spans="2:29" x14ac:dyDescent="0.25">
      <c r="B2" s="68"/>
      <c r="C2" s="69"/>
      <c r="D2" s="69"/>
      <c r="E2" s="69"/>
      <c r="F2" s="69"/>
      <c r="G2" s="69"/>
      <c r="H2" s="69"/>
      <c r="I2" s="69"/>
      <c r="J2" s="69"/>
      <c r="K2" s="69"/>
      <c r="L2" s="70"/>
      <c r="N2" s="178" t="s">
        <v>161</v>
      </c>
      <c r="O2" s="179"/>
      <c r="P2" s="179"/>
      <c r="Q2" s="179"/>
      <c r="R2" s="180"/>
      <c r="T2" s="176" t="s">
        <v>0</v>
      </c>
      <c r="U2" s="177"/>
      <c r="V2" s="164" t="s">
        <v>11</v>
      </c>
      <c r="W2" s="165"/>
      <c r="X2" s="165"/>
      <c r="Y2" s="165"/>
      <c r="Z2" s="165"/>
      <c r="AA2" s="165"/>
      <c r="AB2" s="165"/>
      <c r="AC2" s="166"/>
    </row>
    <row r="3" spans="2:29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  <c r="L3" s="74"/>
      <c r="N3" s="181"/>
      <c r="O3" s="182"/>
      <c r="P3" s="182"/>
      <c r="Q3" s="182"/>
      <c r="R3" s="183"/>
      <c r="T3" s="176" t="s">
        <v>1</v>
      </c>
      <c r="U3" s="177"/>
      <c r="V3" s="164" t="s">
        <v>12</v>
      </c>
      <c r="W3" s="165"/>
      <c r="X3" s="165"/>
      <c r="Y3" s="165"/>
      <c r="Z3" s="165"/>
      <c r="AA3" s="165"/>
      <c r="AB3" s="165"/>
      <c r="AC3" s="166"/>
    </row>
    <row r="4" spans="2:29" x14ac:dyDescent="0.25">
      <c r="B4" s="72"/>
      <c r="C4" s="73"/>
      <c r="D4" s="73"/>
      <c r="E4" s="73"/>
      <c r="F4" s="73"/>
      <c r="G4" s="73"/>
      <c r="H4" s="73"/>
      <c r="I4" s="73"/>
      <c r="J4" s="73"/>
      <c r="K4" s="73"/>
      <c r="L4" s="74"/>
      <c r="N4" s="181"/>
      <c r="O4" s="182"/>
      <c r="P4" s="182"/>
      <c r="Q4" s="182"/>
      <c r="R4" s="183"/>
      <c r="T4" s="176" t="s">
        <v>2</v>
      </c>
      <c r="U4" s="177"/>
      <c r="V4" s="164" t="s">
        <v>14</v>
      </c>
      <c r="W4" s="165"/>
      <c r="X4" s="165"/>
      <c r="Y4" s="165"/>
      <c r="Z4" s="165"/>
      <c r="AA4" s="165"/>
      <c r="AB4" s="165"/>
      <c r="AC4" s="166"/>
    </row>
    <row r="5" spans="2:29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4"/>
      <c r="N5" s="181"/>
      <c r="O5" s="182"/>
      <c r="P5" s="182"/>
      <c r="Q5" s="182"/>
      <c r="R5" s="183"/>
      <c r="T5" s="176" t="s">
        <v>13</v>
      </c>
      <c r="U5" s="177"/>
      <c r="V5" s="167"/>
      <c r="W5" s="168"/>
      <c r="X5" s="168"/>
      <c r="Y5" s="168"/>
      <c r="Z5" s="168"/>
      <c r="AA5" s="168"/>
      <c r="AB5" s="168"/>
      <c r="AC5" s="169"/>
    </row>
    <row r="6" spans="2:29" x14ac:dyDescent="0.25">
      <c r="B6" s="75"/>
      <c r="C6" s="76"/>
      <c r="D6" s="76"/>
      <c r="E6" s="76"/>
      <c r="F6" s="76"/>
      <c r="G6" s="76"/>
      <c r="H6" s="76"/>
      <c r="I6" s="76"/>
      <c r="J6" s="76"/>
      <c r="K6" s="76"/>
      <c r="L6" s="77"/>
      <c r="N6" s="184"/>
      <c r="O6" s="185"/>
      <c r="P6" s="185"/>
      <c r="Q6" s="185"/>
      <c r="R6" s="186"/>
      <c r="T6" s="176" t="s">
        <v>15</v>
      </c>
      <c r="U6" s="177"/>
      <c r="V6" s="170" t="s">
        <v>162</v>
      </c>
      <c r="W6" s="171"/>
      <c r="X6" s="171"/>
      <c r="Y6" s="171"/>
      <c r="Z6" s="171"/>
      <c r="AA6" s="171"/>
      <c r="AB6" s="171"/>
      <c r="AC6" s="172"/>
    </row>
    <row r="8" spans="2:29" ht="75.75" customHeight="1" x14ac:dyDescent="0.25">
      <c r="B8" s="173" t="s">
        <v>163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5"/>
    </row>
    <row r="9" spans="2:29" ht="3" customHeight="1" x14ac:dyDescent="0.25"/>
    <row r="10" spans="2:29" ht="30" customHeight="1" x14ac:dyDescent="0.25">
      <c r="B10" s="187" t="s">
        <v>164</v>
      </c>
      <c r="C10" s="189"/>
      <c r="D10" s="198" t="s">
        <v>6</v>
      </c>
      <c r="E10" s="199"/>
      <c r="F10" s="199"/>
      <c r="G10" s="200"/>
      <c r="H10" s="193" t="s">
        <v>166</v>
      </c>
      <c r="I10" s="193" t="s">
        <v>172</v>
      </c>
      <c r="J10" s="187" t="s">
        <v>171</v>
      </c>
      <c r="K10" s="189"/>
      <c r="L10" s="198" t="s">
        <v>165</v>
      </c>
      <c r="M10" s="199"/>
      <c r="N10" s="199"/>
      <c r="O10" s="200"/>
      <c r="P10" s="187" t="s">
        <v>170</v>
      </c>
      <c r="Q10" s="188"/>
      <c r="R10" s="188"/>
      <c r="S10" s="189"/>
      <c r="T10" s="193" t="s">
        <v>166</v>
      </c>
      <c r="U10" s="193" t="s">
        <v>172</v>
      </c>
      <c r="V10" s="293" t="s">
        <v>120</v>
      </c>
      <c r="W10" s="294"/>
      <c r="X10" s="294"/>
      <c r="Y10" s="295"/>
      <c r="Z10" s="195" t="s">
        <v>167</v>
      </c>
      <c r="AA10" s="196"/>
      <c r="AB10" s="196"/>
      <c r="AC10" s="197"/>
    </row>
    <row r="11" spans="2:29" ht="30" customHeight="1" x14ac:dyDescent="0.25">
      <c r="B11" s="190"/>
      <c r="C11" s="192"/>
      <c r="D11" s="201"/>
      <c r="E11" s="202"/>
      <c r="F11" s="202"/>
      <c r="G11" s="203"/>
      <c r="H11" s="194"/>
      <c r="I11" s="194"/>
      <c r="J11" s="190"/>
      <c r="K11" s="192"/>
      <c r="L11" s="201"/>
      <c r="M11" s="202"/>
      <c r="N11" s="202"/>
      <c r="O11" s="203"/>
      <c r="P11" s="190"/>
      <c r="Q11" s="191"/>
      <c r="R11" s="191"/>
      <c r="S11" s="192"/>
      <c r="T11" s="194"/>
      <c r="U11" s="194"/>
      <c r="V11" s="293" t="s">
        <v>6</v>
      </c>
      <c r="W11" s="295"/>
      <c r="X11" s="293" t="s">
        <v>177</v>
      </c>
      <c r="Y11" s="295"/>
      <c r="Z11" s="195" t="s">
        <v>168</v>
      </c>
      <c r="AA11" s="197"/>
      <c r="AB11" s="195" t="s">
        <v>169</v>
      </c>
      <c r="AC11" s="197"/>
    </row>
    <row r="12" spans="2:29" ht="3" customHeight="1" x14ac:dyDescent="0.25">
      <c r="AB12" s="246"/>
      <c r="AC12" s="246"/>
    </row>
    <row r="13" spans="2:29" s="79" customFormat="1" ht="12.75" customHeight="1" x14ac:dyDescent="0.2">
      <c r="B13" s="209" t="s">
        <v>275</v>
      </c>
      <c r="C13" s="210"/>
      <c r="D13" s="215" t="s">
        <v>18</v>
      </c>
      <c r="E13" s="216"/>
      <c r="F13" s="216"/>
      <c r="G13" s="216"/>
      <c r="H13" s="224">
        <f>Planilhas!U14</f>
        <v>2</v>
      </c>
      <c r="I13" s="287" t="str">
        <f>Planilhas!T14</f>
        <v>mês</v>
      </c>
      <c r="J13" s="227">
        <f>IF(H13=0," ---",SUM(AB8:AC16)/H13)</f>
        <v>10782.495000000001</v>
      </c>
      <c r="K13" s="228"/>
      <c r="L13" s="233" t="s">
        <v>276</v>
      </c>
      <c r="M13" s="234"/>
      <c r="N13" s="234"/>
      <c r="O13" s="235"/>
      <c r="P13" s="204" t="s">
        <v>279</v>
      </c>
      <c r="Q13" s="205"/>
      <c r="R13" s="205"/>
      <c r="S13" s="205"/>
      <c r="T13" s="78">
        <v>2</v>
      </c>
      <c r="U13" s="78" t="s">
        <v>278</v>
      </c>
      <c r="V13" s="207" t="s">
        <v>104</v>
      </c>
      <c r="W13" s="208"/>
      <c r="X13" s="207">
        <v>40810</v>
      </c>
      <c r="Y13" s="208"/>
      <c r="Z13" s="288">
        <f>5165.85*0.5</f>
        <v>2582.9250000000002</v>
      </c>
      <c r="AA13" s="289"/>
      <c r="AB13" s="244">
        <f>T13*Z13</f>
        <v>5165.8500000000004</v>
      </c>
      <c r="AC13" s="245"/>
    </row>
    <row r="14" spans="2:29" s="79" customFormat="1" ht="12.75" x14ac:dyDescent="0.2">
      <c r="B14" s="211"/>
      <c r="C14" s="212"/>
      <c r="D14" s="217"/>
      <c r="E14" s="218"/>
      <c r="F14" s="218"/>
      <c r="G14" s="218"/>
      <c r="H14" s="225"/>
      <c r="I14" s="222"/>
      <c r="J14" s="229"/>
      <c r="K14" s="230"/>
      <c r="L14" s="236"/>
      <c r="M14" s="237"/>
      <c r="N14" s="237"/>
      <c r="O14" s="238"/>
      <c r="P14" s="204" t="s">
        <v>277</v>
      </c>
      <c r="Q14" s="205"/>
      <c r="R14" s="205"/>
      <c r="S14" s="206"/>
      <c r="T14" s="78">
        <v>2</v>
      </c>
      <c r="U14" s="78" t="s">
        <v>278</v>
      </c>
      <c r="V14" s="207" t="s">
        <v>104</v>
      </c>
      <c r="W14" s="208"/>
      <c r="X14" s="207">
        <v>40818</v>
      </c>
      <c r="Y14" s="208">
        <v>40818</v>
      </c>
      <c r="Z14" s="288">
        <v>5713.13</v>
      </c>
      <c r="AA14" s="289"/>
      <c r="AB14" s="244">
        <f t="shared" ref="AB14:AB15" si="0">T14*Z14</f>
        <v>11426.26</v>
      </c>
      <c r="AC14" s="245"/>
    </row>
    <row r="15" spans="2:29" s="79" customFormat="1" ht="12.75" x14ac:dyDescent="0.2">
      <c r="B15" s="213"/>
      <c r="C15" s="214"/>
      <c r="D15" s="219"/>
      <c r="E15" s="220"/>
      <c r="F15" s="220"/>
      <c r="G15" s="220"/>
      <c r="H15" s="226"/>
      <c r="I15" s="223"/>
      <c r="J15" s="231"/>
      <c r="K15" s="232"/>
      <c r="L15" s="239"/>
      <c r="M15" s="240"/>
      <c r="N15" s="240"/>
      <c r="O15" s="241"/>
      <c r="P15" s="204" t="s">
        <v>204</v>
      </c>
      <c r="Q15" s="205"/>
      <c r="R15" s="205"/>
      <c r="S15" s="206"/>
      <c r="T15" s="78">
        <v>2</v>
      </c>
      <c r="U15" s="78" t="s">
        <v>278</v>
      </c>
      <c r="V15" s="207" t="s">
        <v>104</v>
      </c>
      <c r="W15" s="208"/>
      <c r="X15" s="207">
        <v>41084</v>
      </c>
      <c r="Y15" s="208">
        <v>41084</v>
      </c>
      <c r="Z15" s="288">
        <v>2486.44</v>
      </c>
      <c r="AA15" s="289"/>
      <c r="AB15" s="244">
        <f t="shared" si="0"/>
        <v>4972.88</v>
      </c>
      <c r="AC15" s="245"/>
    </row>
    <row r="16" spans="2:29" ht="3" customHeight="1" x14ac:dyDescent="0.25">
      <c r="AB16" s="80"/>
      <c r="AC16" s="80"/>
    </row>
    <row r="17" spans="2:29" s="79" customFormat="1" ht="12.75" x14ac:dyDescent="0.2">
      <c r="B17" s="209" t="s">
        <v>173</v>
      </c>
      <c r="C17" s="210"/>
      <c r="D17" s="215" t="s">
        <v>174</v>
      </c>
      <c r="E17" s="216"/>
      <c r="F17" s="216"/>
      <c r="G17" s="216"/>
      <c r="H17" s="224">
        <f>Planilhas!U29</f>
        <v>76.085999999999999</v>
      </c>
      <c r="I17" s="221" t="str">
        <f>Planilhas!T29</f>
        <v>m²</v>
      </c>
      <c r="J17" s="227">
        <f>IF(H17=0," ---",SUM(AB12:AC20)/H17)</f>
        <v>320.98217806166707</v>
      </c>
      <c r="K17" s="228"/>
      <c r="L17" s="233" t="s">
        <v>183</v>
      </c>
      <c r="M17" s="234"/>
      <c r="N17" s="234"/>
      <c r="O17" s="235"/>
      <c r="P17" s="204" t="s">
        <v>176</v>
      </c>
      <c r="Q17" s="205"/>
      <c r="R17" s="205"/>
      <c r="S17" s="205"/>
      <c r="T17" s="78">
        <v>42</v>
      </c>
      <c r="U17" s="78" t="s">
        <v>110</v>
      </c>
      <c r="V17" s="207" t="s">
        <v>104</v>
      </c>
      <c r="W17" s="208"/>
      <c r="X17" s="207">
        <v>12868</v>
      </c>
      <c r="Y17" s="208"/>
      <c r="Z17" s="242">
        <v>19.96</v>
      </c>
      <c r="AA17" s="243"/>
      <c r="AB17" s="244">
        <f>T17*Z17</f>
        <v>838.32</v>
      </c>
      <c r="AC17" s="245"/>
    </row>
    <row r="18" spans="2:29" s="79" customFormat="1" ht="12.75" x14ac:dyDescent="0.2">
      <c r="B18" s="211"/>
      <c r="C18" s="212"/>
      <c r="D18" s="217"/>
      <c r="E18" s="218"/>
      <c r="F18" s="218"/>
      <c r="G18" s="218"/>
      <c r="H18" s="225"/>
      <c r="I18" s="222"/>
      <c r="J18" s="229"/>
      <c r="K18" s="230"/>
      <c r="L18" s="236"/>
      <c r="M18" s="237"/>
      <c r="N18" s="237"/>
      <c r="O18" s="238"/>
      <c r="P18" s="204" t="s">
        <v>175</v>
      </c>
      <c r="Q18" s="205"/>
      <c r="R18" s="205"/>
      <c r="S18" s="206"/>
      <c r="T18" s="78">
        <v>42</v>
      </c>
      <c r="U18" s="78" t="s">
        <v>110</v>
      </c>
      <c r="V18" s="207" t="s">
        <v>104</v>
      </c>
      <c r="W18" s="208"/>
      <c r="X18" s="207">
        <v>4750</v>
      </c>
      <c r="Y18" s="208"/>
      <c r="Z18" s="242">
        <v>19.77</v>
      </c>
      <c r="AA18" s="243"/>
      <c r="AB18" s="244">
        <f t="shared" ref="AB18:AB19" si="1">T18*Z18</f>
        <v>830.34</v>
      </c>
      <c r="AC18" s="245"/>
    </row>
    <row r="19" spans="2:29" s="79" customFormat="1" ht="12.75" x14ac:dyDescent="0.2">
      <c r="B19" s="213"/>
      <c r="C19" s="214"/>
      <c r="D19" s="219"/>
      <c r="E19" s="220"/>
      <c r="F19" s="220"/>
      <c r="G19" s="220"/>
      <c r="H19" s="226"/>
      <c r="I19" s="223"/>
      <c r="J19" s="231"/>
      <c r="K19" s="232"/>
      <c r="L19" s="239"/>
      <c r="M19" s="240"/>
      <c r="N19" s="240"/>
      <c r="O19" s="241"/>
      <c r="P19" s="204" t="s">
        <v>204</v>
      </c>
      <c r="Q19" s="205"/>
      <c r="R19" s="205"/>
      <c r="S19" s="206"/>
      <c r="T19" s="78">
        <v>84</v>
      </c>
      <c r="U19" s="78" t="s">
        <v>110</v>
      </c>
      <c r="V19" s="207" t="s">
        <v>104</v>
      </c>
      <c r="W19" s="208"/>
      <c r="X19" s="207">
        <v>6111</v>
      </c>
      <c r="Y19" s="208"/>
      <c r="Z19" s="242">
        <v>14.15</v>
      </c>
      <c r="AA19" s="243"/>
      <c r="AB19" s="244">
        <f t="shared" si="1"/>
        <v>1188.6000000000001</v>
      </c>
      <c r="AC19" s="245"/>
    </row>
    <row r="20" spans="2:29" ht="3" customHeight="1" x14ac:dyDescent="0.25">
      <c r="P20" s="82"/>
      <c r="Q20" s="82"/>
      <c r="R20" s="82"/>
      <c r="S20" s="82"/>
      <c r="AB20" s="247"/>
      <c r="AC20" s="247"/>
    </row>
    <row r="21" spans="2:29" s="79" customFormat="1" ht="12.75" x14ac:dyDescent="0.2">
      <c r="B21" s="209" t="s">
        <v>178</v>
      </c>
      <c r="C21" s="210"/>
      <c r="D21" s="215" t="s">
        <v>194</v>
      </c>
      <c r="E21" s="216"/>
      <c r="F21" s="216"/>
      <c r="G21" s="216"/>
      <c r="H21" s="224">
        <f>Planilhas!U30</f>
        <v>16.133600000000001</v>
      </c>
      <c r="I21" s="221" t="str">
        <f>Planilhas!T30</f>
        <v>m²</v>
      </c>
      <c r="J21" s="227">
        <f>IF(H21=0," ---",SUM(AB20:AC24)/H21)</f>
        <v>71.507908960182476</v>
      </c>
      <c r="K21" s="228"/>
      <c r="L21" s="248" t="s">
        <v>182</v>
      </c>
      <c r="M21" s="249"/>
      <c r="N21" s="249"/>
      <c r="O21" s="250"/>
      <c r="P21" s="204" t="s">
        <v>175</v>
      </c>
      <c r="Q21" s="205"/>
      <c r="R21" s="205"/>
      <c r="S21" s="206"/>
      <c r="T21" s="78">
        <v>24</v>
      </c>
      <c r="U21" s="78" t="s">
        <v>110</v>
      </c>
      <c r="V21" s="207" t="s">
        <v>104</v>
      </c>
      <c r="W21" s="208"/>
      <c r="X21" s="207">
        <v>4750</v>
      </c>
      <c r="Y21" s="208"/>
      <c r="Z21" s="242">
        <f>Z18</f>
        <v>19.77</v>
      </c>
      <c r="AA21" s="243"/>
      <c r="AB21" s="244">
        <f t="shared" ref="AB21:AB23" si="2">T21*Z21</f>
        <v>474.48</v>
      </c>
      <c r="AC21" s="245"/>
    </row>
    <row r="22" spans="2:29" s="79" customFormat="1" ht="12.75" customHeight="1" x14ac:dyDescent="0.2">
      <c r="B22" s="211"/>
      <c r="C22" s="212"/>
      <c r="D22" s="217"/>
      <c r="E22" s="218"/>
      <c r="F22" s="218"/>
      <c r="G22" s="218"/>
      <c r="H22" s="225"/>
      <c r="I22" s="222"/>
      <c r="J22" s="229"/>
      <c r="K22" s="230"/>
      <c r="L22" s="251"/>
      <c r="M22" s="252"/>
      <c r="N22" s="252"/>
      <c r="O22" s="253"/>
      <c r="P22" s="204" t="s">
        <v>204</v>
      </c>
      <c r="Q22" s="205"/>
      <c r="R22" s="205"/>
      <c r="S22" s="206"/>
      <c r="T22" s="78">
        <v>48</v>
      </c>
      <c r="U22" s="78" t="s">
        <v>110</v>
      </c>
      <c r="V22" s="207" t="s">
        <v>104</v>
      </c>
      <c r="W22" s="208"/>
      <c r="X22" s="207">
        <v>6111</v>
      </c>
      <c r="Y22" s="208"/>
      <c r="Z22" s="242">
        <f>Z19</f>
        <v>14.15</v>
      </c>
      <c r="AA22" s="243"/>
      <c r="AB22" s="244">
        <f t="shared" si="2"/>
        <v>679.2</v>
      </c>
      <c r="AC22" s="245"/>
    </row>
    <row r="23" spans="2:29" s="79" customFormat="1" ht="12.75" x14ac:dyDescent="0.2">
      <c r="B23" s="213"/>
      <c r="C23" s="214"/>
      <c r="D23" s="219"/>
      <c r="E23" s="220"/>
      <c r="F23" s="220"/>
      <c r="G23" s="220"/>
      <c r="H23" s="226"/>
      <c r="I23" s="223"/>
      <c r="J23" s="231"/>
      <c r="K23" s="232"/>
      <c r="L23" s="254"/>
      <c r="M23" s="255"/>
      <c r="N23" s="255"/>
      <c r="O23" s="256"/>
      <c r="P23" s="204"/>
      <c r="Q23" s="205"/>
      <c r="R23" s="205"/>
      <c r="S23" s="206"/>
      <c r="T23" s="78"/>
      <c r="U23" s="78"/>
      <c r="V23" s="207"/>
      <c r="W23" s="208"/>
      <c r="X23" s="207"/>
      <c r="Y23" s="208"/>
      <c r="Z23" s="242"/>
      <c r="AA23" s="243"/>
      <c r="AB23" s="244">
        <f t="shared" si="2"/>
        <v>0</v>
      </c>
      <c r="AC23" s="245"/>
    </row>
    <row r="24" spans="2:29" ht="3" customHeight="1" x14ac:dyDescent="0.25">
      <c r="P24" s="82"/>
      <c r="Q24" s="82"/>
      <c r="R24" s="82"/>
      <c r="S24" s="82"/>
      <c r="AB24" s="247"/>
      <c r="AC24" s="247"/>
    </row>
    <row r="25" spans="2:29" s="79" customFormat="1" ht="12.75" x14ac:dyDescent="0.2">
      <c r="B25" s="209" t="s">
        <v>180</v>
      </c>
      <c r="C25" s="210"/>
      <c r="D25" s="215" t="s">
        <v>111</v>
      </c>
      <c r="E25" s="216"/>
      <c r="F25" s="216"/>
      <c r="G25" s="216"/>
      <c r="H25" s="257">
        <f>Planilhas!U31</f>
        <v>1</v>
      </c>
      <c r="I25" s="221" t="str">
        <f>Planilhas!T31</f>
        <v>cj</v>
      </c>
      <c r="J25" s="227">
        <f>IF(H25=0," ---",SUM(AB24:AC28)/H25)</f>
        <v>1483.4</v>
      </c>
      <c r="K25" s="228"/>
      <c r="L25" s="248" t="s">
        <v>181</v>
      </c>
      <c r="M25" s="249"/>
      <c r="N25" s="249"/>
      <c r="O25" s="250"/>
      <c r="P25" s="204" t="s">
        <v>106</v>
      </c>
      <c r="Q25" s="205"/>
      <c r="R25" s="205"/>
      <c r="S25" s="205"/>
      <c r="T25" s="78">
        <v>96</v>
      </c>
      <c r="U25" s="78" t="s">
        <v>110</v>
      </c>
      <c r="V25" s="207" t="s">
        <v>104</v>
      </c>
      <c r="W25" s="208"/>
      <c r="X25" s="207">
        <v>6111</v>
      </c>
      <c r="Y25" s="208"/>
      <c r="Z25" s="242">
        <f>Z22</f>
        <v>14.15</v>
      </c>
      <c r="AA25" s="243"/>
      <c r="AB25" s="244">
        <f t="shared" ref="AB25:AB27" si="3">T25*Z25</f>
        <v>1358.4</v>
      </c>
      <c r="AC25" s="245"/>
    </row>
    <row r="26" spans="2:29" s="79" customFormat="1" ht="12.75" x14ac:dyDescent="0.2">
      <c r="B26" s="211"/>
      <c r="C26" s="212"/>
      <c r="D26" s="217"/>
      <c r="E26" s="218"/>
      <c r="F26" s="218"/>
      <c r="G26" s="218"/>
      <c r="H26" s="258"/>
      <c r="I26" s="222"/>
      <c r="J26" s="229"/>
      <c r="K26" s="230"/>
      <c r="L26" s="251"/>
      <c r="M26" s="252"/>
      <c r="N26" s="252"/>
      <c r="O26" s="253"/>
      <c r="P26" s="204" t="s">
        <v>187</v>
      </c>
      <c r="Q26" s="205"/>
      <c r="R26" s="205"/>
      <c r="S26" s="206"/>
      <c r="T26" s="78">
        <v>0.5</v>
      </c>
      <c r="U26" s="78" t="s">
        <v>184</v>
      </c>
      <c r="V26" s="207" t="s">
        <v>144</v>
      </c>
      <c r="W26" s="208"/>
      <c r="X26" s="207" t="s">
        <v>185</v>
      </c>
      <c r="Y26" s="208"/>
      <c r="Z26" s="242">
        <v>250</v>
      </c>
      <c r="AA26" s="243"/>
      <c r="AB26" s="244">
        <f t="shared" si="3"/>
        <v>125</v>
      </c>
      <c r="AC26" s="245"/>
    </row>
    <row r="27" spans="2:29" s="79" customFormat="1" ht="12.75" x14ac:dyDescent="0.2">
      <c r="B27" s="213"/>
      <c r="C27" s="214"/>
      <c r="D27" s="219"/>
      <c r="E27" s="220"/>
      <c r="F27" s="220"/>
      <c r="G27" s="220"/>
      <c r="H27" s="259"/>
      <c r="I27" s="223"/>
      <c r="J27" s="231"/>
      <c r="K27" s="232"/>
      <c r="L27" s="254"/>
      <c r="M27" s="255"/>
      <c r="N27" s="255"/>
      <c r="O27" s="256"/>
      <c r="P27" s="204"/>
      <c r="Q27" s="205"/>
      <c r="R27" s="205"/>
      <c r="S27" s="206"/>
      <c r="T27" s="78"/>
      <c r="U27" s="78"/>
      <c r="V27" s="207"/>
      <c r="W27" s="208"/>
      <c r="X27" s="207"/>
      <c r="Y27" s="208"/>
      <c r="Z27" s="242"/>
      <c r="AA27" s="243"/>
      <c r="AB27" s="244">
        <f t="shared" si="3"/>
        <v>0</v>
      </c>
      <c r="AC27" s="245"/>
    </row>
    <row r="28" spans="2:29" ht="3" customHeight="1" x14ac:dyDescent="0.25">
      <c r="P28" s="82"/>
      <c r="Q28" s="82"/>
      <c r="R28" s="82"/>
      <c r="S28" s="82"/>
      <c r="AB28" s="247"/>
      <c r="AC28" s="247"/>
    </row>
    <row r="29" spans="2:29" s="79" customFormat="1" ht="12.75" x14ac:dyDescent="0.2">
      <c r="B29" s="209" t="s">
        <v>186</v>
      </c>
      <c r="C29" s="210"/>
      <c r="D29" s="215" t="s">
        <v>190</v>
      </c>
      <c r="E29" s="216"/>
      <c r="F29" s="216"/>
      <c r="G29" s="216"/>
      <c r="H29" s="257">
        <f>Planilhas!U33</f>
        <v>35</v>
      </c>
      <c r="I29" s="221" t="str">
        <f>Planilhas!T33</f>
        <v>m²</v>
      </c>
      <c r="J29" s="227">
        <f>IF(H29=0," ---",SUM(AB28:AC32)/H29)</f>
        <v>13.651428571428571</v>
      </c>
      <c r="K29" s="228"/>
      <c r="L29" s="260" t="s">
        <v>188</v>
      </c>
      <c r="M29" s="261"/>
      <c r="N29" s="261"/>
      <c r="O29" s="262"/>
      <c r="P29" s="204" t="s">
        <v>106</v>
      </c>
      <c r="Q29" s="205"/>
      <c r="R29" s="205"/>
      <c r="S29" s="205"/>
      <c r="T29" s="78">
        <v>32</v>
      </c>
      <c r="U29" s="78" t="s">
        <v>110</v>
      </c>
      <c r="V29" s="207" t="s">
        <v>104</v>
      </c>
      <c r="W29" s="208"/>
      <c r="X29" s="207">
        <v>6111</v>
      </c>
      <c r="Y29" s="208"/>
      <c r="Z29" s="242">
        <f>Z25</f>
        <v>14.15</v>
      </c>
      <c r="AA29" s="243"/>
      <c r="AB29" s="244">
        <f t="shared" ref="AB29:AB31" si="4">T29*Z29</f>
        <v>452.8</v>
      </c>
      <c r="AC29" s="245"/>
    </row>
    <row r="30" spans="2:29" s="79" customFormat="1" ht="12.75" x14ac:dyDescent="0.2">
      <c r="B30" s="211"/>
      <c r="C30" s="212"/>
      <c r="D30" s="217"/>
      <c r="E30" s="218"/>
      <c r="F30" s="218"/>
      <c r="G30" s="218"/>
      <c r="H30" s="258"/>
      <c r="I30" s="222"/>
      <c r="J30" s="229"/>
      <c r="K30" s="230"/>
      <c r="L30" s="263"/>
      <c r="M30" s="264"/>
      <c r="N30" s="264"/>
      <c r="O30" s="265"/>
      <c r="P30" s="204" t="s">
        <v>187</v>
      </c>
      <c r="Q30" s="205"/>
      <c r="R30" s="205"/>
      <c r="S30" s="206"/>
      <c r="T30" s="78">
        <v>0.1</v>
      </c>
      <c r="U30" s="78" t="s">
        <v>184</v>
      </c>
      <c r="V30" s="207" t="s">
        <v>144</v>
      </c>
      <c r="W30" s="208"/>
      <c r="X30" s="207" t="s">
        <v>185</v>
      </c>
      <c r="Y30" s="208"/>
      <c r="Z30" s="242">
        <v>250</v>
      </c>
      <c r="AA30" s="243"/>
      <c r="AB30" s="244">
        <f t="shared" si="4"/>
        <v>25</v>
      </c>
      <c r="AC30" s="245"/>
    </row>
    <row r="31" spans="2:29" s="79" customFormat="1" ht="12.75" x14ac:dyDescent="0.2">
      <c r="B31" s="213"/>
      <c r="C31" s="214"/>
      <c r="D31" s="219"/>
      <c r="E31" s="220"/>
      <c r="F31" s="220"/>
      <c r="G31" s="220"/>
      <c r="H31" s="259"/>
      <c r="I31" s="223"/>
      <c r="J31" s="231"/>
      <c r="K31" s="232"/>
      <c r="L31" s="266"/>
      <c r="M31" s="267"/>
      <c r="N31" s="267"/>
      <c r="O31" s="268"/>
      <c r="P31" s="204"/>
      <c r="Q31" s="205"/>
      <c r="R31" s="205"/>
      <c r="S31" s="206"/>
      <c r="T31" s="78"/>
      <c r="U31" s="78"/>
      <c r="V31" s="207"/>
      <c r="W31" s="208"/>
      <c r="X31" s="207"/>
      <c r="Y31" s="208"/>
      <c r="Z31" s="242"/>
      <c r="AA31" s="243"/>
      <c r="AB31" s="244">
        <f t="shared" si="4"/>
        <v>0</v>
      </c>
      <c r="AC31" s="245"/>
    </row>
    <row r="32" spans="2:29" ht="3" customHeight="1" x14ac:dyDescent="0.25">
      <c r="P32" s="82"/>
      <c r="Q32" s="82"/>
      <c r="R32" s="82"/>
      <c r="S32" s="82"/>
      <c r="AB32" s="247"/>
      <c r="AC32" s="247"/>
    </row>
    <row r="33" spans="2:29" s="79" customFormat="1" ht="12.75" x14ac:dyDescent="0.2">
      <c r="B33" s="209" t="s">
        <v>192</v>
      </c>
      <c r="C33" s="210"/>
      <c r="D33" s="215" t="s">
        <v>191</v>
      </c>
      <c r="E33" s="216"/>
      <c r="F33" s="216"/>
      <c r="G33" s="216"/>
      <c r="H33" s="224">
        <f>Planilhas!U36</f>
        <v>6.75</v>
      </c>
      <c r="I33" s="221" t="str">
        <f>Planilhas!T36</f>
        <v>m²</v>
      </c>
      <c r="J33" s="227">
        <f>IF(H33=0," ---",SUM(AB32:AC36)/H33)</f>
        <v>42.8</v>
      </c>
      <c r="K33" s="228"/>
      <c r="L33" s="248" t="s">
        <v>196</v>
      </c>
      <c r="M33" s="249"/>
      <c r="N33" s="249"/>
      <c r="O33" s="250"/>
      <c r="P33" s="204" t="s">
        <v>106</v>
      </c>
      <c r="Q33" s="205"/>
      <c r="R33" s="205"/>
      <c r="S33" s="205"/>
      <c r="T33" s="78">
        <v>16</v>
      </c>
      <c r="U33" s="78" t="s">
        <v>110</v>
      </c>
      <c r="V33" s="207" t="s">
        <v>104</v>
      </c>
      <c r="W33" s="208"/>
      <c r="X33" s="207">
        <v>6111</v>
      </c>
      <c r="Y33" s="208"/>
      <c r="Z33" s="242">
        <f>Z29</f>
        <v>14.15</v>
      </c>
      <c r="AA33" s="243"/>
      <c r="AB33" s="244">
        <f t="shared" ref="AB33:AB35" si="5">T33*Z33</f>
        <v>226.4</v>
      </c>
      <c r="AC33" s="245"/>
    </row>
    <row r="34" spans="2:29" s="79" customFormat="1" ht="12.75" x14ac:dyDescent="0.2">
      <c r="B34" s="211"/>
      <c r="C34" s="212"/>
      <c r="D34" s="217"/>
      <c r="E34" s="218"/>
      <c r="F34" s="218"/>
      <c r="G34" s="218"/>
      <c r="H34" s="225"/>
      <c r="I34" s="222"/>
      <c r="J34" s="229"/>
      <c r="K34" s="230"/>
      <c r="L34" s="251"/>
      <c r="M34" s="252"/>
      <c r="N34" s="252"/>
      <c r="O34" s="253"/>
      <c r="P34" s="204" t="s">
        <v>187</v>
      </c>
      <c r="Q34" s="205"/>
      <c r="R34" s="205"/>
      <c r="S34" s="206"/>
      <c r="T34" s="78">
        <v>0.25</v>
      </c>
      <c r="U34" s="78" t="s">
        <v>184</v>
      </c>
      <c r="V34" s="207" t="s">
        <v>144</v>
      </c>
      <c r="W34" s="208"/>
      <c r="X34" s="207" t="s">
        <v>185</v>
      </c>
      <c r="Y34" s="208"/>
      <c r="Z34" s="242">
        <v>250</v>
      </c>
      <c r="AA34" s="243"/>
      <c r="AB34" s="244">
        <f t="shared" si="5"/>
        <v>62.5</v>
      </c>
      <c r="AC34" s="245"/>
    </row>
    <row r="35" spans="2:29" s="79" customFormat="1" ht="12.75" x14ac:dyDescent="0.2">
      <c r="B35" s="213"/>
      <c r="C35" s="214"/>
      <c r="D35" s="219"/>
      <c r="E35" s="220"/>
      <c r="F35" s="220"/>
      <c r="G35" s="220"/>
      <c r="H35" s="226"/>
      <c r="I35" s="223"/>
      <c r="J35" s="231"/>
      <c r="K35" s="232"/>
      <c r="L35" s="254"/>
      <c r="M35" s="255"/>
      <c r="N35" s="255"/>
      <c r="O35" s="256"/>
      <c r="P35" s="204"/>
      <c r="Q35" s="205"/>
      <c r="R35" s="205"/>
      <c r="S35" s="206"/>
      <c r="T35" s="78"/>
      <c r="U35" s="78"/>
      <c r="V35" s="207"/>
      <c r="W35" s="208"/>
      <c r="X35" s="207"/>
      <c r="Y35" s="208"/>
      <c r="Z35" s="242"/>
      <c r="AA35" s="243"/>
      <c r="AB35" s="244">
        <f t="shared" si="5"/>
        <v>0</v>
      </c>
      <c r="AC35" s="245"/>
    </row>
    <row r="36" spans="2:29" ht="3" customHeight="1" x14ac:dyDescent="0.25">
      <c r="P36" s="82"/>
      <c r="Q36" s="82"/>
      <c r="R36" s="82"/>
      <c r="S36" s="82"/>
      <c r="AB36" s="247"/>
      <c r="AC36" s="247"/>
    </row>
    <row r="37" spans="2:29" s="79" customFormat="1" ht="12.75" x14ac:dyDescent="0.2">
      <c r="B37" s="209" t="s">
        <v>193</v>
      </c>
      <c r="C37" s="210"/>
      <c r="D37" s="215" t="s">
        <v>44</v>
      </c>
      <c r="E37" s="216"/>
      <c r="F37" s="216"/>
      <c r="G37" s="216"/>
      <c r="H37" s="224">
        <f>Planilhas!U37</f>
        <v>1</v>
      </c>
      <c r="I37" s="221" t="str">
        <f>Planilhas!T37</f>
        <v>cj</v>
      </c>
      <c r="J37" s="227">
        <f>IF(H37=0," ---",SUM(AB36:AC40)/H37)</f>
        <v>515.29999999999995</v>
      </c>
      <c r="K37" s="228"/>
      <c r="L37" s="260" t="s">
        <v>195</v>
      </c>
      <c r="M37" s="261"/>
      <c r="N37" s="261"/>
      <c r="O37" s="262"/>
      <c r="P37" s="204" t="s">
        <v>106</v>
      </c>
      <c r="Q37" s="205"/>
      <c r="R37" s="205"/>
      <c r="S37" s="205"/>
      <c r="T37" s="78">
        <v>32</v>
      </c>
      <c r="U37" s="78" t="s">
        <v>110</v>
      </c>
      <c r="V37" s="207" t="s">
        <v>104</v>
      </c>
      <c r="W37" s="208"/>
      <c r="X37" s="207">
        <v>6111</v>
      </c>
      <c r="Y37" s="208"/>
      <c r="Z37" s="242">
        <f>Z33</f>
        <v>14.15</v>
      </c>
      <c r="AA37" s="243"/>
      <c r="AB37" s="244">
        <f t="shared" ref="AB37:AB39" si="6">T37*Z37</f>
        <v>452.8</v>
      </c>
      <c r="AC37" s="245"/>
    </row>
    <row r="38" spans="2:29" s="79" customFormat="1" ht="12.75" x14ac:dyDescent="0.2">
      <c r="B38" s="211"/>
      <c r="C38" s="212"/>
      <c r="D38" s="217"/>
      <c r="E38" s="218"/>
      <c r="F38" s="218"/>
      <c r="G38" s="218"/>
      <c r="H38" s="225"/>
      <c r="I38" s="222"/>
      <c r="J38" s="229"/>
      <c r="K38" s="230"/>
      <c r="L38" s="263"/>
      <c r="M38" s="264"/>
      <c r="N38" s="264"/>
      <c r="O38" s="265"/>
      <c r="P38" s="204" t="s">
        <v>187</v>
      </c>
      <c r="Q38" s="205"/>
      <c r="R38" s="205"/>
      <c r="S38" s="206"/>
      <c r="T38" s="78">
        <v>0.25</v>
      </c>
      <c r="U38" s="78" t="s">
        <v>184</v>
      </c>
      <c r="V38" s="207" t="s">
        <v>144</v>
      </c>
      <c r="W38" s="208"/>
      <c r="X38" s="207" t="s">
        <v>185</v>
      </c>
      <c r="Y38" s="208"/>
      <c r="Z38" s="242">
        <f>Z34</f>
        <v>250</v>
      </c>
      <c r="AA38" s="243"/>
      <c r="AB38" s="244">
        <f t="shared" si="6"/>
        <v>62.5</v>
      </c>
      <c r="AC38" s="245"/>
    </row>
    <row r="39" spans="2:29" s="79" customFormat="1" ht="12.75" x14ac:dyDescent="0.2">
      <c r="B39" s="213"/>
      <c r="C39" s="214"/>
      <c r="D39" s="219"/>
      <c r="E39" s="220"/>
      <c r="F39" s="220"/>
      <c r="G39" s="220"/>
      <c r="H39" s="226"/>
      <c r="I39" s="223"/>
      <c r="J39" s="231"/>
      <c r="K39" s="232"/>
      <c r="L39" s="266"/>
      <c r="M39" s="267"/>
      <c r="N39" s="267"/>
      <c r="O39" s="268"/>
      <c r="P39" s="204"/>
      <c r="Q39" s="205"/>
      <c r="R39" s="205"/>
      <c r="S39" s="206"/>
      <c r="T39" s="78"/>
      <c r="U39" s="78"/>
      <c r="V39" s="207"/>
      <c r="W39" s="208"/>
      <c r="X39" s="207"/>
      <c r="Y39" s="208"/>
      <c r="Z39" s="242"/>
      <c r="AA39" s="243"/>
      <c r="AB39" s="244">
        <f t="shared" si="6"/>
        <v>0</v>
      </c>
      <c r="AC39" s="245"/>
    </row>
    <row r="40" spans="2:29" ht="3" customHeight="1" x14ac:dyDescent="0.25">
      <c r="P40" s="82"/>
      <c r="Q40" s="82"/>
      <c r="R40" s="82"/>
      <c r="S40" s="82"/>
      <c r="AB40" s="247"/>
      <c r="AC40" s="247"/>
    </row>
    <row r="41" spans="2:29" s="79" customFormat="1" ht="12.75" x14ac:dyDescent="0.2">
      <c r="B41" s="209" t="s">
        <v>197</v>
      </c>
      <c r="C41" s="210"/>
      <c r="D41" s="215" t="s">
        <v>198</v>
      </c>
      <c r="E41" s="216"/>
      <c r="F41" s="216"/>
      <c r="G41" s="216"/>
      <c r="H41" s="257">
        <f>Planilhas!U39</f>
        <v>5</v>
      </c>
      <c r="I41" s="221" t="str">
        <f>Planilhas!T39</f>
        <v>m²</v>
      </c>
      <c r="J41" s="227">
        <f>IF(H41=0," ---",SUM(AB40:AC44)/H41)</f>
        <v>57.779999999999994</v>
      </c>
      <c r="K41" s="228"/>
      <c r="L41" s="260" t="s">
        <v>200</v>
      </c>
      <c r="M41" s="261"/>
      <c r="N41" s="261"/>
      <c r="O41" s="262"/>
      <c r="P41" s="204" t="s">
        <v>106</v>
      </c>
      <c r="Q41" s="205"/>
      <c r="R41" s="205"/>
      <c r="S41" s="205"/>
      <c r="T41" s="78">
        <v>16</v>
      </c>
      <c r="U41" s="78" t="s">
        <v>110</v>
      </c>
      <c r="V41" s="207" t="s">
        <v>104</v>
      </c>
      <c r="W41" s="208"/>
      <c r="X41" s="207">
        <v>6111</v>
      </c>
      <c r="Y41" s="208"/>
      <c r="Z41" s="242">
        <f>Z37</f>
        <v>14.15</v>
      </c>
      <c r="AA41" s="243"/>
      <c r="AB41" s="244">
        <f t="shared" ref="AB41:AB43" si="7">T41*Z41</f>
        <v>226.4</v>
      </c>
      <c r="AC41" s="245"/>
    </row>
    <row r="42" spans="2:29" s="79" customFormat="1" ht="12.75" x14ac:dyDescent="0.2">
      <c r="B42" s="211"/>
      <c r="C42" s="212"/>
      <c r="D42" s="217"/>
      <c r="E42" s="218"/>
      <c r="F42" s="218"/>
      <c r="G42" s="218"/>
      <c r="H42" s="258"/>
      <c r="I42" s="222"/>
      <c r="J42" s="229"/>
      <c r="K42" s="230"/>
      <c r="L42" s="263"/>
      <c r="M42" s="264"/>
      <c r="N42" s="264"/>
      <c r="O42" s="265"/>
      <c r="P42" s="204" t="s">
        <v>187</v>
      </c>
      <c r="Q42" s="205"/>
      <c r="R42" s="205"/>
      <c r="S42" s="206"/>
      <c r="T42" s="78">
        <v>0.25</v>
      </c>
      <c r="U42" s="78" t="s">
        <v>184</v>
      </c>
      <c r="V42" s="207" t="s">
        <v>144</v>
      </c>
      <c r="W42" s="208"/>
      <c r="X42" s="207" t="s">
        <v>185</v>
      </c>
      <c r="Y42" s="208"/>
      <c r="Z42" s="242">
        <f>Z34</f>
        <v>250</v>
      </c>
      <c r="AA42" s="243"/>
      <c r="AB42" s="244">
        <f t="shared" si="7"/>
        <v>62.5</v>
      </c>
      <c r="AC42" s="245"/>
    </row>
    <row r="43" spans="2:29" s="79" customFormat="1" ht="12.75" x14ac:dyDescent="0.2">
      <c r="B43" s="213"/>
      <c r="C43" s="214"/>
      <c r="D43" s="219"/>
      <c r="E43" s="220"/>
      <c r="F43" s="220"/>
      <c r="G43" s="220"/>
      <c r="H43" s="259"/>
      <c r="I43" s="223"/>
      <c r="J43" s="231"/>
      <c r="K43" s="232"/>
      <c r="L43" s="266"/>
      <c r="M43" s="267"/>
      <c r="N43" s="267"/>
      <c r="O43" s="268"/>
      <c r="P43" s="204"/>
      <c r="Q43" s="205"/>
      <c r="R43" s="205"/>
      <c r="S43" s="206"/>
      <c r="T43" s="78"/>
      <c r="U43" s="78"/>
      <c r="V43" s="207"/>
      <c r="W43" s="208"/>
      <c r="X43" s="207"/>
      <c r="Y43" s="208"/>
      <c r="Z43" s="242"/>
      <c r="AA43" s="243"/>
      <c r="AB43" s="244">
        <f t="shared" si="7"/>
        <v>0</v>
      </c>
      <c r="AC43" s="245"/>
    </row>
    <row r="44" spans="2:29" ht="3" customHeight="1" x14ac:dyDescent="0.25">
      <c r="P44" s="82"/>
      <c r="Q44" s="82"/>
      <c r="R44" s="82"/>
      <c r="S44" s="82"/>
      <c r="AB44" s="247"/>
      <c r="AC44" s="247"/>
    </row>
    <row r="45" spans="2:29" s="79" customFormat="1" ht="12.75" x14ac:dyDescent="0.2">
      <c r="B45" s="209" t="s">
        <v>205</v>
      </c>
      <c r="C45" s="210"/>
      <c r="D45" s="215" t="s">
        <v>201</v>
      </c>
      <c r="E45" s="216"/>
      <c r="F45" s="216"/>
      <c r="G45" s="216"/>
      <c r="H45" s="224">
        <f>Planilhas!U42</f>
        <v>1400</v>
      </c>
      <c r="I45" s="221" t="str">
        <f>Planilhas!T42</f>
        <v>m²</v>
      </c>
      <c r="J45" s="227">
        <f>IF(H45=0," ---",SUM(AB44:AC48)/H45)</f>
        <v>2.0138571428571428</v>
      </c>
      <c r="K45" s="228"/>
      <c r="L45" s="260" t="s">
        <v>206</v>
      </c>
      <c r="M45" s="261"/>
      <c r="N45" s="261"/>
      <c r="O45" s="262"/>
      <c r="P45" s="204" t="s">
        <v>203</v>
      </c>
      <c r="Q45" s="205"/>
      <c r="R45" s="205"/>
      <c r="S45" s="205"/>
      <c r="T45" s="78">
        <v>80</v>
      </c>
      <c r="U45" s="78" t="s">
        <v>110</v>
      </c>
      <c r="V45" s="207" t="s">
        <v>104</v>
      </c>
      <c r="W45" s="208"/>
      <c r="X45" s="207">
        <v>2436</v>
      </c>
      <c r="Y45" s="208"/>
      <c r="Z45" s="242">
        <v>19.53</v>
      </c>
      <c r="AA45" s="243"/>
      <c r="AB45" s="244">
        <f t="shared" ref="AB45:AB47" si="8">T45*Z45</f>
        <v>1562.4</v>
      </c>
      <c r="AC45" s="245"/>
    </row>
    <row r="46" spans="2:29" s="79" customFormat="1" ht="12.75" x14ac:dyDescent="0.2">
      <c r="B46" s="211"/>
      <c r="C46" s="212"/>
      <c r="D46" s="217"/>
      <c r="E46" s="218"/>
      <c r="F46" s="218"/>
      <c r="G46" s="218"/>
      <c r="H46" s="225"/>
      <c r="I46" s="222"/>
      <c r="J46" s="229"/>
      <c r="K46" s="230"/>
      <c r="L46" s="263"/>
      <c r="M46" s="264"/>
      <c r="N46" s="264"/>
      <c r="O46" s="265"/>
      <c r="P46" s="204" t="s">
        <v>204</v>
      </c>
      <c r="Q46" s="205"/>
      <c r="R46" s="205"/>
      <c r="S46" s="206"/>
      <c r="T46" s="78">
        <v>80</v>
      </c>
      <c r="U46" s="78" t="s">
        <v>110</v>
      </c>
      <c r="V46" s="207" t="s">
        <v>104</v>
      </c>
      <c r="W46" s="208"/>
      <c r="X46" s="207">
        <v>6111</v>
      </c>
      <c r="Y46" s="208"/>
      <c r="Z46" s="242">
        <f>Z41</f>
        <v>14.15</v>
      </c>
      <c r="AA46" s="243"/>
      <c r="AB46" s="244">
        <f t="shared" si="8"/>
        <v>1132</v>
      </c>
      <c r="AC46" s="245"/>
    </row>
    <row r="47" spans="2:29" s="79" customFormat="1" ht="12.75" x14ac:dyDescent="0.2">
      <c r="B47" s="213"/>
      <c r="C47" s="214"/>
      <c r="D47" s="219"/>
      <c r="E47" s="220"/>
      <c r="F47" s="220"/>
      <c r="G47" s="220"/>
      <c r="H47" s="226"/>
      <c r="I47" s="223"/>
      <c r="J47" s="231"/>
      <c r="K47" s="232"/>
      <c r="L47" s="266"/>
      <c r="M47" s="267"/>
      <c r="N47" s="267"/>
      <c r="O47" s="268"/>
      <c r="P47" s="204" t="s">
        <v>187</v>
      </c>
      <c r="Q47" s="205"/>
      <c r="R47" s="205"/>
      <c r="S47" s="206"/>
      <c r="T47" s="78">
        <v>0.5</v>
      </c>
      <c r="U47" s="78" t="s">
        <v>184</v>
      </c>
      <c r="V47" s="207" t="s">
        <v>144</v>
      </c>
      <c r="W47" s="208"/>
      <c r="X47" s="207" t="s">
        <v>185</v>
      </c>
      <c r="Y47" s="208"/>
      <c r="Z47" s="242">
        <f>Z42</f>
        <v>250</v>
      </c>
      <c r="AA47" s="243"/>
      <c r="AB47" s="244">
        <f t="shared" si="8"/>
        <v>125</v>
      </c>
      <c r="AC47" s="245"/>
    </row>
    <row r="48" spans="2:29" ht="3" customHeight="1" x14ac:dyDescent="0.25">
      <c r="P48" s="82"/>
      <c r="Q48" s="82"/>
      <c r="R48" s="82"/>
      <c r="S48" s="82"/>
      <c r="AB48" s="247"/>
      <c r="AC48" s="247"/>
    </row>
    <row r="49" spans="2:29" s="79" customFormat="1" ht="12.75" x14ac:dyDescent="0.2">
      <c r="B49" s="209" t="s">
        <v>207</v>
      </c>
      <c r="C49" s="210"/>
      <c r="D49" s="215" t="s">
        <v>209</v>
      </c>
      <c r="E49" s="216"/>
      <c r="F49" s="216"/>
      <c r="G49" s="216"/>
      <c r="H49" s="257">
        <f>Planilhas!U44</f>
        <v>1400</v>
      </c>
      <c r="I49" s="221" t="str">
        <f>Planilhas!T44</f>
        <v>m²</v>
      </c>
      <c r="J49" s="227">
        <f>IF(H49=0," ---",SUM(AB48:AC52)/H49)</f>
        <v>2.0138571428571428</v>
      </c>
      <c r="K49" s="228"/>
      <c r="L49" s="260" t="s">
        <v>210</v>
      </c>
      <c r="M49" s="261"/>
      <c r="N49" s="261"/>
      <c r="O49" s="262"/>
      <c r="P49" s="204" t="s">
        <v>203</v>
      </c>
      <c r="Q49" s="205"/>
      <c r="R49" s="205"/>
      <c r="S49" s="205"/>
      <c r="T49" s="78">
        <v>80</v>
      </c>
      <c r="U49" s="78" t="s">
        <v>110</v>
      </c>
      <c r="V49" s="207" t="s">
        <v>104</v>
      </c>
      <c r="W49" s="208"/>
      <c r="X49" s="207">
        <v>2436</v>
      </c>
      <c r="Y49" s="208"/>
      <c r="Z49" s="242">
        <f>Z45</f>
        <v>19.53</v>
      </c>
      <c r="AA49" s="243"/>
      <c r="AB49" s="244">
        <f t="shared" ref="AB49:AB51" si="9">T49*Z49</f>
        <v>1562.4</v>
      </c>
      <c r="AC49" s="245"/>
    </row>
    <row r="50" spans="2:29" s="79" customFormat="1" ht="12.75" x14ac:dyDescent="0.2">
      <c r="B50" s="211"/>
      <c r="C50" s="212"/>
      <c r="D50" s="217"/>
      <c r="E50" s="218"/>
      <c r="F50" s="218"/>
      <c r="G50" s="218"/>
      <c r="H50" s="258"/>
      <c r="I50" s="222"/>
      <c r="J50" s="229"/>
      <c r="K50" s="230"/>
      <c r="L50" s="263"/>
      <c r="M50" s="264"/>
      <c r="N50" s="264"/>
      <c r="O50" s="265"/>
      <c r="P50" s="204" t="s">
        <v>204</v>
      </c>
      <c r="Q50" s="205"/>
      <c r="R50" s="205"/>
      <c r="S50" s="206"/>
      <c r="T50" s="78">
        <v>80</v>
      </c>
      <c r="U50" s="78" t="s">
        <v>110</v>
      </c>
      <c r="V50" s="207" t="s">
        <v>104</v>
      </c>
      <c r="W50" s="208"/>
      <c r="X50" s="207">
        <v>6111</v>
      </c>
      <c r="Y50" s="208"/>
      <c r="Z50" s="242">
        <f t="shared" ref="Z50:Z51" si="10">Z46</f>
        <v>14.15</v>
      </c>
      <c r="AA50" s="243"/>
      <c r="AB50" s="244">
        <f t="shared" si="9"/>
        <v>1132</v>
      </c>
      <c r="AC50" s="245"/>
    </row>
    <row r="51" spans="2:29" s="79" customFormat="1" ht="12.75" x14ac:dyDescent="0.2">
      <c r="B51" s="213"/>
      <c r="C51" s="214"/>
      <c r="D51" s="219"/>
      <c r="E51" s="220"/>
      <c r="F51" s="220"/>
      <c r="G51" s="220"/>
      <c r="H51" s="259"/>
      <c r="I51" s="223"/>
      <c r="J51" s="231"/>
      <c r="K51" s="232"/>
      <c r="L51" s="266"/>
      <c r="M51" s="267"/>
      <c r="N51" s="267"/>
      <c r="O51" s="268"/>
      <c r="P51" s="204" t="s">
        <v>187</v>
      </c>
      <c r="Q51" s="205"/>
      <c r="R51" s="205"/>
      <c r="S51" s="206"/>
      <c r="T51" s="78">
        <v>0.5</v>
      </c>
      <c r="U51" s="78" t="s">
        <v>184</v>
      </c>
      <c r="V51" s="207" t="s">
        <v>144</v>
      </c>
      <c r="W51" s="208"/>
      <c r="X51" s="207" t="s">
        <v>185</v>
      </c>
      <c r="Y51" s="208"/>
      <c r="Z51" s="242">
        <f t="shared" si="10"/>
        <v>250</v>
      </c>
      <c r="AA51" s="243"/>
      <c r="AB51" s="244">
        <f t="shared" si="9"/>
        <v>125</v>
      </c>
      <c r="AC51" s="245"/>
    </row>
    <row r="52" spans="2:29" ht="3" customHeight="1" x14ac:dyDescent="0.25">
      <c r="P52" s="82"/>
      <c r="Q52" s="82"/>
      <c r="R52" s="82"/>
      <c r="S52" s="82"/>
      <c r="AB52" s="247"/>
      <c r="AC52" s="247"/>
    </row>
    <row r="53" spans="2:29" s="79" customFormat="1" ht="12.75" x14ac:dyDescent="0.2">
      <c r="B53" s="209" t="s">
        <v>208</v>
      </c>
      <c r="C53" s="210"/>
      <c r="D53" s="215" t="s">
        <v>211</v>
      </c>
      <c r="E53" s="216"/>
      <c r="F53" s="216"/>
      <c r="G53" s="216"/>
      <c r="H53" s="257">
        <f>Planilhas!U46</f>
        <v>1</v>
      </c>
      <c r="I53" s="221" t="str">
        <f>Planilhas!T46</f>
        <v>cj</v>
      </c>
      <c r="J53" s="227">
        <f>IF(H53=0," ---",SUM(AB52:AC56)/H53)</f>
        <v>312.48</v>
      </c>
      <c r="K53" s="228"/>
      <c r="L53" s="269" t="s">
        <v>212</v>
      </c>
      <c r="M53" s="270"/>
      <c r="N53" s="270"/>
      <c r="O53" s="271"/>
      <c r="P53" s="204" t="s">
        <v>203</v>
      </c>
      <c r="Q53" s="205"/>
      <c r="R53" s="205"/>
      <c r="S53" s="205"/>
      <c r="T53" s="78">
        <v>16</v>
      </c>
      <c r="U53" s="78" t="s">
        <v>110</v>
      </c>
      <c r="V53" s="207" t="s">
        <v>104</v>
      </c>
      <c r="W53" s="208"/>
      <c r="X53" s="207">
        <v>2436</v>
      </c>
      <c r="Y53" s="208"/>
      <c r="Z53" s="242">
        <f>Z49</f>
        <v>19.53</v>
      </c>
      <c r="AA53" s="243"/>
      <c r="AB53" s="244">
        <f t="shared" ref="AB53:AB55" si="11">T53*Z53</f>
        <v>312.48</v>
      </c>
      <c r="AC53" s="245"/>
    </row>
    <row r="54" spans="2:29" s="79" customFormat="1" ht="12.75" x14ac:dyDescent="0.2">
      <c r="B54" s="211"/>
      <c r="C54" s="212"/>
      <c r="D54" s="217"/>
      <c r="E54" s="218"/>
      <c r="F54" s="218"/>
      <c r="G54" s="218"/>
      <c r="H54" s="258"/>
      <c r="I54" s="222"/>
      <c r="J54" s="229"/>
      <c r="K54" s="230"/>
      <c r="L54" s="272"/>
      <c r="M54" s="273"/>
      <c r="N54" s="273"/>
      <c r="O54" s="274"/>
      <c r="P54" s="204"/>
      <c r="Q54" s="205"/>
      <c r="R54" s="205"/>
      <c r="S54" s="206"/>
      <c r="T54" s="78"/>
      <c r="U54" s="78"/>
      <c r="V54" s="207"/>
      <c r="W54" s="208"/>
      <c r="X54" s="207"/>
      <c r="Y54" s="208"/>
      <c r="Z54" s="242"/>
      <c r="AA54" s="243"/>
      <c r="AB54" s="244">
        <f t="shared" si="11"/>
        <v>0</v>
      </c>
      <c r="AC54" s="245"/>
    </row>
    <row r="55" spans="2:29" s="79" customFormat="1" ht="12.75" x14ac:dyDescent="0.2">
      <c r="B55" s="213"/>
      <c r="C55" s="214"/>
      <c r="D55" s="219"/>
      <c r="E55" s="220"/>
      <c r="F55" s="220"/>
      <c r="G55" s="220"/>
      <c r="H55" s="259"/>
      <c r="I55" s="223"/>
      <c r="J55" s="231"/>
      <c r="K55" s="232"/>
      <c r="L55" s="275"/>
      <c r="M55" s="276"/>
      <c r="N55" s="276"/>
      <c r="O55" s="277"/>
      <c r="P55" s="204"/>
      <c r="Q55" s="205"/>
      <c r="R55" s="205"/>
      <c r="S55" s="206"/>
      <c r="T55" s="78"/>
      <c r="U55" s="78"/>
      <c r="V55" s="207"/>
      <c r="W55" s="208"/>
      <c r="X55" s="207"/>
      <c r="Y55" s="208"/>
      <c r="Z55" s="242"/>
      <c r="AA55" s="243"/>
      <c r="AB55" s="244">
        <f t="shared" si="11"/>
        <v>0</v>
      </c>
      <c r="AC55" s="245"/>
    </row>
    <row r="56" spans="2:29" ht="3" customHeight="1" x14ac:dyDescent="0.25">
      <c r="P56" s="82"/>
      <c r="Q56" s="82"/>
      <c r="R56" s="82"/>
      <c r="S56" s="82"/>
      <c r="AB56" s="247"/>
      <c r="AC56" s="247"/>
    </row>
    <row r="57" spans="2:29" s="79" customFormat="1" ht="12.75" x14ac:dyDescent="0.2">
      <c r="B57" s="209" t="s">
        <v>213</v>
      </c>
      <c r="C57" s="210"/>
      <c r="D57" s="215" t="s">
        <v>214</v>
      </c>
      <c r="E57" s="216"/>
      <c r="F57" s="216"/>
      <c r="G57" s="216"/>
      <c r="H57" s="257">
        <f>Planilhas!U48</f>
        <v>1</v>
      </c>
      <c r="I57" s="221" t="str">
        <f>Planilhas!T48</f>
        <v>cj</v>
      </c>
      <c r="J57" s="227">
        <f>IF(H57=0," ---",SUM(AB56:AC60)/H57)</f>
        <v>312.48</v>
      </c>
      <c r="K57" s="228"/>
      <c r="L57" s="269" t="s">
        <v>215</v>
      </c>
      <c r="M57" s="270"/>
      <c r="N57" s="270"/>
      <c r="O57" s="271"/>
      <c r="P57" s="204" t="s">
        <v>203</v>
      </c>
      <c r="Q57" s="205"/>
      <c r="R57" s="205"/>
      <c r="S57" s="205"/>
      <c r="T57" s="78">
        <v>16</v>
      </c>
      <c r="U57" s="78" t="s">
        <v>110</v>
      </c>
      <c r="V57" s="207" t="s">
        <v>104</v>
      </c>
      <c r="W57" s="208"/>
      <c r="X57" s="207">
        <v>2436</v>
      </c>
      <c r="Y57" s="208"/>
      <c r="Z57" s="242">
        <f>Z53</f>
        <v>19.53</v>
      </c>
      <c r="AA57" s="243"/>
      <c r="AB57" s="244">
        <f t="shared" ref="AB57:AB59" si="12">T57*Z57</f>
        <v>312.48</v>
      </c>
      <c r="AC57" s="245"/>
    </row>
    <row r="58" spans="2:29" s="79" customFormat="1" ht="12.75" x14ac:dyDescent="0.2">
      <c r="B58" s="211"/>
      <c r="C58" s="212"/>
      <c r="D58" s="217"/>
      <c r="E58" s="218"/>
      <c r="F58" s="218"/>
      <c r="G58" s="218"/>
      <c r="H58" s="258"/>
      <c r="I58" s="222"/>
      <c r="J58" s="229"/>
      <c r="K58" s="230"/>
      <c r="L58" s="272"/>
      <c r="M58" s="273"/>
      <c r="N58" s="273"/>
      <c r="O58" s="274"/>
      <c r="P58" s="204"/>
      <c r="Q58" s="205"/>
      <c r="R58" s="205"/>
      <c r="S58" s="206"/>
      <c r="T58" s="78"/>
      <c r="U58" s="78"/>
      <c r="V58" s="207"/>
      <c r="W58" s="208"/>
      <c r="X58" s="207"/>
      <c r="Y58" s="208"/>
      <c r="Z58" s="242"/>
      <c r="AA58" s="243"/>
      <c r="AB58" s="244">
        <f t="shared" si="12"/>
        <v>0</v>
      </c>
      <c r="AC58" s="245"/>
    </row>
    <row r="59" spans="2:29" s="79" customFormat="1" ht="12.75" x14ac:dyDescent="0.2">
      <c r="B59" s="213"/>
      <c r="C59" s="214"/>
      <c r="D59" s="219"/>
      <c r="E59" s="220"/>
      <c r="F59" s="220"/>
      <c r="G59" s="220"/>
      <c r="H59" s="259"/>
      <c r="I59" s="223"/>
      <c r="J59" s="231"/>
      <c r="K59" s="232"/>
      <c r="L59" s="275"/>
      <c r="M59" s="276"/>
      <c r="N59" s="276"/>
      <c r="O59" s="277"/>
      <c r="P59" s="204"/>
      <c r="Q59" s="205"/>
      <c r="R59" s="205"/>
      <c r="S59" s="206"/>
      <c r="T59" s="78"/>
      <c r="U59" s="78"/>
      <c r="V59" s="207"/>
      <c r="W59" s="208"/>
      <c r="X59" s="207"/>
      <c r="Y59" s="208"/>
      <c r="Z59" s="242"/>
      <c r="AA59" s="243"/>
      <c r="AB59" s="244">
        <f t="shared" si="12"/>
        <v>0</v>
      </c>
      <c r="AC59" s="245"/>
    </row>
    <row r="60" spans="2:29" ht="3" customHeight="1" x14ac:dyDescent="0.25">
      <c r="P60" s="82"/>
      <c r="Q60" s="82"/>
      <c r="R60" s="82"/>
      <c r="S60" s="82"/>
      <c r="AB60" s="247"/>
      <c r="AC60" s="247"/>
    </row>
    <row r="61" spans="2:29" s="79" customFormat="1" ht="12.75" x14ac:dyDescent="0.2">
      <c r="B61" s="209" t="s">
        <v>217</v>
      </c>
      <c r="C61" s="210"/>
      <c r="D61" s="215" t="s">
        <v>216</v>
      </c>
      <c r="E61" s="216"/>
      <c r="F61" s="216"/>
      <c r="G61" s="216"/>
      <c r="H61" s="257">
        <f>Planilhas!U50</f>
        <v>20</v>
      </c>
      <c r="I61" s="221" t="str">
        <f>Planilhas!T50</f>
        <v>pçs</v>
      </c>
      <c r="J61" s="227">
        <f>IF(H61=0," ---",SUM(AB60:AC64)/H61)</f>
        <v>203.82</v>
      </c>
      <c r="K61" s="228"/>
      <c r="L61" s="278" t="s">
        <v>219</v>
      </c>
      <c r="M61" s="279"/>
      <c r="N61" s="279"/>
      <c r="O61" s="280"/>
      <c r="P61" s="204" t="s">
        <v>203</v>
      </c>
      <c r="Q61" s="205"/>
      <c r="R61" s="205"/>
      <c r="S61" s="205"/>
      <c r="T61" s="78">
        <v>80</v>
      </c>
      <c r="U61" s="78" t="s">
        <v>110</v>
      </c>
      <c r="V61" s="207" t="s">
        <v>104</v>
      </c>
      <c r="W61" s="208"/>
      <c r="X61" s="207">
        <v>2436</v>
      </c>
      <c r="Y61" s="208"/>
      <c r="Z61" s="242">
        <f>Z49</f>
        <v>19.53</v>
      </c>
      <c r="AA61" s="243"/>
      <c r="AB61" s="244">
        <f t="shared" ref="AB61:AB63" si="13">T61*Z61</f>
        <v>1562.4</v>
      </c>
      <c r="AC61" s="245"/>
    </row>
    <row r="62" spans="2:29" s="79" customFormat="1" ht="12.75" x14ac:dyDescent="0.2">
      <c r="B62" s="211"/>
      <c r="C62" s="212"/>
      <c r="D62" s="217"/>
      <c r="E62" s="218"/>
      <c r="F62" s="218"/>
      <c r="G62" s="218"/>
      <c r="H62" s="258"/>
      <c r="I62" s="222"/>
      <c r="J62" s="229"/>
      <c r="K62" s="230"/>
      <c r="L62" s="281"/>
      <c r="M62" s="282"/>
      <c r="N62" s="282"/>
      <c r="O62" s="283"/>
      <c r="P62" s="204" t="s">
        <v>204</v>
      </c>
      <c r="Q62" s="205"/>
      <c r="R62" s="205"/>
      <c r="S62" s="206"/>
      <c r="T62" s="78">
        <v>160</v>
      </c>
      <c r="U62" s="78" t="s">
        <v>110</v>
      </c>
      <c r="V62" s="207" t="s">
        <v>104</v>
      </c>
      <c r="W62" s="208"/>
      <c r="X62" s="207">
        <v>6111</v>
      </c>
      <c r="Y62" s="208"/>
      <c r="Z62" s="242">
        <f t="shared" ref="Z62:Z63" si="14">Z50</f>
        <v>14.15</v>
      </c>
      <c r="AA62" s="243"/>
      <c r="AB62" s="244">
        <f t="shared" si="13"/>
        <v>2264</v>
      </c>
      <c r="AC62" s="245"/>
    </row>
    <row r="63" spans="2:29" s="79" customFormat="1" ht="12.75" x14ac:dyDescent="0.2">
      <c r="B63" s="213"/>
      <c r="C63" s="214"/>
      <c r="D63" s="219"/>
      <c r="E63" s="220"/>
      <c r="F63" s="220"/>
      <c r="G63" s="220"/>
      <c r="H63" s="259"/>
      <c r="I63" s="223"/>
      <c r="J63" s="231"/>
      <c r="K63" s="232"/>
      <c r="L63" s="284"/>
      <c r="M63" s="285"/>
      <c r="N63" s="285"/>
      <c r="O63" s="286"/>
      <c r="P63" s="204" t="s">
        <v>187</v>
      </c>
      <c r="Q63" s="205"/>
      <c r="R63" s="205"/>
      <c r="S63" s="206"/>
      <c r="T63" s="78">
        <v>1</v>
      </c>
      <c r="U63" s="78" t="s">
        <v>184</v>
      </c>
      <c r="V63" s="207" t="s">
        <v>144</v>
      </c>
      <c r="W63" s="208"/>
      <c r="X63" s="207" t="s">
        <v>185</v>
      </c>
      <c r="Y63" s="208"/>
      <c r="Z63" s="242">
        <f t="shared" si="14"/>
        <v>250</v>
      </c>
      <c r="AA63" s="243"/>
      <c r="AB63" s="244">
        <f t="shared" si="13"/>
        <v>250</v>
      </c>
      <c r="AC63" s="245"/>
    </row>
    <row r="64" spans="2:29" ht="3" customHeight="1" x14ac:dyDescent="0.25">
      <c r="P64" s="82"/>
      <c r="Q64" s="82"/>
      <c r="R64" s="82"/>
      <c r="S64" s="82"/>
      <c r="AB64" s="247"/>
      <c r="AC64" s="247"/>
    </row>
    <row r="65" spans="2:29" s="79" customFormat="1" ht="12.75" x14ac:dyDescent="0.2">
      <c r="B65" s="209" t="s">
        <v>223</v>
      </c>
      <c r="C65" s="210"/>
      <c r="D65" s="215" t="s">
        <v>222</v>
      </c>
      <c r="E65" s="216"/>
      <c r="F65" s="216"/>
      <c r="G65" s="216"/>
      <c r="H65" s="257">
        <f>Planilhas!U66</f>
        <v>5</v>
      </c>
      <c r="I65" s="221" t="str">
        <f>Planilhas!T66</f>
        <v>un</v>
      </c>
      <c r="J65" s="227">
        <f>IF(H65=0," ---",SUM(AB64:AC68)/H65)</f>
        <v>261.66400000000004</v>
      </c>
      <c r="K65" s="228"/>
      <c r="L65" s="278" t="s">
        <v>224</v>
      </c>
      <c r="M65" s="279"/>
      <c r="N65" s="279"/>
      <c r="O65" s="280"/>
      <c r="P65" s="204" t="s">
        <v>203</v>
      </c>
      <c r="Q65" s="205"/>
      <c r="R65" s="205"/>
      <c r="S65" s="205"/>
      <c r="T65" s="78">
        <v>24</v>
      </c>
      <c r="U65" s="78" t="s">
        <v>110</v>
      </c>
      <c r="V65" s="207" t="s">
        <v>104</v>
      </c>
      <c r="W65" s="208"/>
      <c r="X65" s="207">
        <v>2436</v>
      </c>
      <c r="Y65" s="208"/>
      <c r="Z65" s="242">
        <f>Z61</f>
        <v>19.53</v>
      </c>
      <c r="AA65" s="243"/>
      <c r="AB65" s="244">
        <f t="shared" ref="AB65:AB67" si="15">T65*Z65</f>
        <v>468.72</v>
      </c>
      <c r="AC65" s="245"/>
    </row>
    <row r="66" spans="2:29" s="79" customFormat="1" ht="12.75" x14ac:dyDescent="0.2">
      <c r="B66" s="211"/>
      <c r="C66" s="212"/>
      <c r="D66" s="217"/>
      <c r="E66" s="218"/>
      <c r="F66" s="218"/>
      <c r="G66" s="218"/>
      <c r="H66" s="258"/>
      <c r="I66" s="222"/>
      <c r="J66" s="229"/>
      <c r="K66" s="230"/>
      <c r="L66" s="281"/>
      <c r="M66" s="282"/>
      <c r="N66" s="282"/>
      <c r="O66" s="283"/>
      <c r="P66" s="204" t="s">
        <v>204</v>
      </c>
      <c r="Q66" s="205"/>
      <c r="R66" s="205"/>
      <c r="S66" s="206"/>
      <c r="T66" s="78">
        <v>24</v>
      </c>
      <c r="U66" s="78" t="s">
        <v>110</v>
      </c>
      <c r="V66" s="207" t="s">
        <v>104</v>
      </c>
      <c r="W66" s="208"/>
      <c r="X66" s="207">
        <v>6111</v>
      </c>
      <c r="Y66" s="208"/>
      <c r="Z66" s="242">
        <f>Z62</f>
        <v>14.15</v>
      </c>
      <c r="AA66" s="243"/>
      <c r="AB66" s="244">
        <f t="shared" si="15"/>
        <v>339.6</v>
      </c>
      <c r="AC66" s="245"/>
    </row>
    <row r="67" spans="2:29" s="79" customFormat="1" ht="12.75" x14ac:dyDescent="0.2">
      <c r="B67" s="213"/>
      <c r="C67" s="214"/>
      <c r="D67" s="219"/>
      <c r="E67" s="220"/>
      <c r="F67" s="220"/>
      <c r="G67" s="220"/>
      <c r="H67" s="259"/>
      <c r="I67" s="223"/>
      <c r="J67" s="231"/>
      <c r="K67" s="232"/>
      <c r="L67" s="284"/>
      <c r="M67" s="285"/>
      <c r="N67" s="285"/>
      <c r="O67" s="286"/>
      <c r="P67" s="204" t="s">
        <v>225</v>
      </c>
      <c r="Q67" s="205"/>
      <c r="R67" s="205"/>
      <c r="S67" s="206"/>
      <c r="T67" s="78">
        <v>1</v>
      </c>
      <c r="U67" s="78" t="s">
        <v>109</v>
      </c>
      <c r="V67" s="207" t="s">
        <v>107</v>
      </c>
      <c r="W67" s="208"/>
      <c r="X67" s="207" t="s">
        <v>185</v>
      </c>
      <c r="Y67" s="208"/>
      <c r="Z67" s="242">
        <v>500</v>
      </c>
      <c r="AA67" s="243"/>
      <c r="AB67" s="244">
        <f t="shared" si="15"/>
        <v>500</v>
      </c>
      <c r="AC67" s="245"/>
    </row>
    <row r="68" spans="2:29" ht="3" customHeight="1" x14ac:dyDescent="0.25">
      <c r="P68" s="82"/>
      <c r="Q68" s="82"/>
      <c r="R68" s="82"/>
      <c r="S68" s="82"/>
      <c r="AB68" s="247"/>
      <c r="AC68" s="247"/>
    </row>
    <row r="69" spans="2:29" s="79" customFormat="1" ht="12.75" x14ac:dyDescent="0.2">
      <c r="B69" s="209" t="s">
        <v>226</v>
      </c>
      <c r="C69" s="210"/>
      <c r="D69" s="215" t="s">
        <v>125</v>
      </c>
      <c r="E69" s="216"/>
      <c r="F69" s="216"/>
      <c r="G69" s="216"/>
      <c r="H69" s="257">
        <f>Planilhas!U67</f>
        <v>15</v>
      </c>
      <c r="I69" s="221" t="str">
        <f>Planilhas!T67</f>
        <v>un</v>
      </c>
      <c r="J69" s="227">
        <f>IF(H69=0," ---",SUM(AB68:AC72)/H69)</f>
        <v>52.332000000000001</v>
      </c>
      <c r="K69" s="228"/>
      <c r="L69" s="269" t="s">
        <v>228</v>
      </c>
      <c r="M69" s="270"/>
      <c r="N69" s="270"/>
      <c r="O69" s="271"/>
      <c r="P69" s="204" t="s">
        <v>203</v>
      </c>
      <c r="Q69" s="205"/>
      <c r="R69" s="205"/>
      <c r="S69" s="205"/>
      <c r="T69" s="78">
        <v>16</v>
      </c>
      <c r="U69" s="78" t="s">
        <v>110</v>
      </c>
      <c r="V69" s="207" t="s">
        <v>104</v>
      </c>
      <c r="W69" s="208"/>
      <c r="X69" s="207">
        <v>2436</v>
      </c>
      <c r="Y69" s="208"/>
      <c r="Z69" s="242">
        <f>Z65</f>
        <v>19.53</v>
      </c>
      <c r="AA69" s="243"/>
      <c r="AB69" s="244">
        <f t="shared" ref="AB69:AB71" si="16">T69*Z69</f>
        <v>312.48</v>
      </c>
      <c r="AC69" s="245"/>
    </row>
    <row r="70" spans="2:29" s="79" customFormat="1" ht="12.75" customHeight="1" x14ac:dyDescent="0.2">
      <c r="B70" s="211"/>
      <c r="C70" s="212"/>
      <c r="D70" s="217"/>
      <c r="E70" s="218"/>
      <c r="F70" s="218"/>
      <c r="G70" s="218"/>
      <c r="H70" s="258"/>
      <c r="I70" s="222"/>
      <c r="J70" s="229"/>
      <c r="K70" s="230"/>
      <c r="L70" s="272"/>
      <c r="M70" s="273"/>
      <c r="N70" s="273"/>
      <c r="O70" s="274"/>
      <c r="P70" s="204" t="s">
        <v>126</v>
      </c>
      <c r="Q70" s="205"/>
      <c r="R70" s="205"/>
      <c r="S70" s="205"/>
      <c r="T70" s="78">
        <v>15</v>
      </c>
      <c r="U70" s="78" t="s">
        <v>127</v>
      </c>
      <c r="V70" s="207" t="s">
        <v>104</v>
      </c>
      <c r="W70" s="208"/>
      <c r="X70" s="207" t="s">
        <v>143</v>
      </c>
      <c r="Y70" s="208"/>
      <c r="Z70" s="242">
        <f>17.69+13.81</f>
        <v>31.5</v>
      </c>
      <c r="AA70" s="243"/>
      <c r="AB70" s="244">
        <f t="shared" si="16"/>
        <v>472.5</v>
      </c>
      <c r="AC70" s="245"/>
    </row>
    <row r="71" spans="2:29" s="79" customFormat="1" ht="12.75" x14ac:dyDescent="0.2">
      <c r="B71" s="213"/>
      <c r="C71" s="214"/>
      <c r="D71" s="219"/>
      <c r="E71" s="220"/>
      <c r="F71" s="220"/>
      <c r="G71" s="220"/>
      <c r="H71" s="259"/>
      <c r="I71" s="223"/>
      <c r="J71" s="231"/>
      <c r="K71" s="232"/>
      <c r="L71" s="275"/>
      <c r="M71" s="276"/>
      <c r="N71" s="276"/>
      <c r="O71" s="277"/>
      <c r="P71" s="204"/>
      <c r="Q71" s="205"/>
      <c r="R71" s="205"/>
      <c r="S71" s="206"/>
      <c r="T71" s="78"/>
      <c r="U71" s="78"/>
      <c r="V71" s="207"/>
      <c r="W71" s="208"/>
      <c r="X71" s="207"/>
      <c r="Y71" s="208"/>
      <c r="Z71" s="242"/>
      <c r="AA71" s="243"/>
      <c r="AB71" s="244">
        <f t="shared" si="16"/>
        <v>0</v>
      </c>
      <c r="AC71" s="245"/>
    </row>
    <row r="72" spans="2:29" ht="3" customHeight="1" x14ac:dyDescent="0.25">
      <c r="P72" s="82"/>
      <c r="Q72" s="82"/>
      <c r="R72" s="82"/>
      <c r="S72" s="82"/>
      <c r="AB72" s="247"/>
      <c r="AC72" s="247"/>
    </row>
    <row r="73" spans="2:29" s="79" customFormat="1" ht="12.75" x14ac:dyDescent="0.2">
      <c r="B73" s="209" t="s">
        <v>230</v>
      </c>
      <c r="C73" s="210"/>
      <c r="D73" s="215" t="str">
        <f>Planilhas!M70</f>
        <v>Reposicionamento dos bicos de sprinkler</v>
      </c>
      <c r="E73" s="216"/>
      <c r="F73" s="216"/>
      <c r="G73" s="216"/>
      <c r="H73" s="257">
        <f>Planilhas!U70</f>
        <v>5</v>
      </c>
      <c r="I73" s="287" t="str">
        <f>Planilhas!T70</f>
        <v>un</v>
      </c>
      <c r="J73" s="227">
        <f>IF(H73=0," ---",SUM(AB72:AC76)/H73)</f>
        <v>307.77600000000001</v>
      </c>
      <c r="K73" s="228"/>
      <c r="L73" s="269" t="s">
        <v>233</v>
      </c>
      <c r="M73" s="270"/>
      <c r="N73" s="270"/>
      <c r="O73" s="271"/>
      <c r="P73" s="204" t="s">
        <v>231</v>
      </c>
      <c r="Q73" s="205"/>
      <c r="R73" s="205"/>
      <c r="S73" s="205"/>
      <c r="T73" s="78">
        <v>16</v>
      </c>
      <c r="U73" s="78" t="s">
        <v>110</v>
      </c>
      <c r="V73" s="207" t="s">
        <v>104</v>
      </c>
      <c r="W73" s="208"/>
      <c r="X73" s="207">
        <v>2696</v>
      </c>
      <c r="Y73" s="208"/>
      <c r="Z73" s="242">
        <v>19.53</v>
      </c>
      <c r="AA73" s="243"/>
      <c r="AB73" s="244">
        <f t="shared" ref="AB73:AB75" si="17">T73*Z73</f>
        <v>312.48</v>
      </c>
      <c r="AC73" s="245"/>
    </row>
    <row r="74" spans="2:29" s="79" customFormat="1" ht="12.75" x14ac:dyDescent="0.2">
      <c r="B74" s="211"/>
      <c r="C74" s="212"/>
      <c r="D74" s="217"/>
      <c r="E74" s="218"/>
      <c r="F74" s="218"/>
      <c r="G74" s="218"/>
      <c r="H74" s="258"/>
      <c r="I74" s="222"/>
      <c r="J74" s="229"/>
      <c r="K74" s="230"/>
      <c r="L74" s="272"/>
      <c r="M74" s="273"/>
      <c r="N74" s="273"/>
      <c r="O74" s="274"/>
      <c r="P74" s="204" t="s">
        <v>204</v>
      </c>
      <c r="Q74" s="205"/>
      <c r="R74" s="205"/>
      <c r="S74" s="206"/>
      <c r="T74" s="78">
        <v>16</v>
      </c>
      <c r="U74" s="78" t="s">
        <v>110</v>
      </c>
      <c r="V74" s="207" t="s">
        <v>104</v>
      </c>
      <c r="W74" s="208"/>
      <c r="X74" s="207">
        <v>6111</v>
      </c>
      <c r="Y74" s="208"/>
      <c r="Z74" s="242">
        <f>Z66</f>
        <v>14.15</v>
      </c>
      <c r="AA74" s="243"/>
      <c r="AB74" s="244">
        <f t="shared" si="17"/>
        <v>226.4</v>
      </c>
      <c r="AC74" s="245"/>
    </row>
    <row r="75" spans="2:29" s="79" customFormat="1" ht="12.75" x14ac:dyDescent="0.2">
      <c r="B75" s="213"/>
      <c r="C75" s="214"/>
      <c r="D75" s="219"/>
      <c r="E75" s="220"/>
      <c r="F75" s="220"/>
      <c r="G75" s="220"/>
      <c r="H75" s="259"/>
      <c r="I75" s="223"/>
      <c r="J75" s="231"/>
      <c r="K75" s="232"/>
      <c r="L75" s="275"/>
      <c r="M75" s="276"/>
      <c r="N75" s="276"/>
      <c r="O75" s="277"/>
      <c r="P75" s="204" t="s">
        <v>234</v>
      </c>
      <c r="Q75" s="205"/>
      <c r="R75" s="205"/>
      <c r="S75" s="206"/>
      <c r="T75" s="78">
        <v>1</v>
      </c>
      <c r="U75" s="78" t="s">
        <v>109</v>
      </c>
      <c r="V75" s="207" t="s">
        <v>107</v>
      </c>
      <c r="W75" s="208"/>
      <c r="X75" s="207" t="s">
        <v>185</v>
      </c>
      <c r="Y75" s="208"/>
      <c r="Z75" s="242">
        <v>1000</v>
      </c>
      <c r="AA75" s="243"/>
      <c r="AB75" s="244">
        <f t="shared" si="17"/>
        <v>1000</v>
      </c>
      <c r="AC75" s="245"/>
    </row>
    <row r="76" spans="2:29" ht="3" customHeight="1" x14ac:dyDescent="0.25">
      <c r="P76" s="82"/>
      <c r="Q76" s="82"/>
      <c r="R76" s="82"/>
      <c r="S76" s="82"/>
      <c r="AB76" s="247"/>
      <c r="AC76" s="247"/>
    </row>
    <row r="77" spans="2:29" s="79" customFormat="1" ht="12.75" x14ac:dyDescent="0.2">
      <c r="B77" s="209" t="s">
        <v>232</v>
      </c>
      <c r="C77" s="210"/>
      <c r="D77" s="215" t="s">
        <v>65</v>
      </c>
      <c r="E77" s="216"/>
      <c r="F77" s="216"/>
      <c r="G77" s="216"/>
      <c r="H77" s="257">
        <f>Planilhas!U72</f>
        <v>4</v>
      </c>
      <c r="I77" s="221" t="str">
        <f>Planilhas!T72</f>
        <v>un</v>
      </c>
      <c r="J77" s="227">
        <f>IF(H77=0," ---",SUM(AB76:AC80)/H77)</f>
        <v>466.70000000000005</v>
      </c>
      <c r="K77" s="228"/>
      <c r="L77" s="278" t="s">
        <v>235</v>
      </c>
      <c r="M77" s="279"/>
      <c r="N77" s="279"/>
      <c r="O77" s="280"/>
      <c r="P77" s="204" t="s">
        <v>242</v>
      </c>
      <c r="Q77" s="205"/>
      <c r="R77" s="205"/>
      <c r="S77" s="205"/>
      <c r="T77" s="78">
        <v>40</v>
      </c>
      <c r="U77" s="78" t="s">
        <v>110</v>
      </c>
      <c r="V77" s="207" t="s">
        <v>104</v>
      </c>
      <c r="W77" s="208"/>
      <c r="X77" s="207">
        <v>4083</v>
      </c>
      <c r="Y77" s="208"/>
      <c r="Z77" s="288">
        <v>32.520000000000003</v>
      </c>
      <c r="AA77" s="289"/>
      <c r="AB77" s="244">
        <f t="shared" ref="AB77:AB79" si="18">T77*Z77</f>
        <v>1300.8000000000002</v>
      </c>
      <c r="AC77" s="245"/>
    </row>
    <row r="78" spans="2:29" s="79" customFormat="1" ht="12.75" x14ac:dyDescent="0.2">
      <c r="B78" s="211"/>
      <c r="C78" s="212"/>
      <c r="D78" s="217"/>
      <c r="E78" s="218"/>
      <c r="F78" s="218"/>
      <c r="G78" s="218"/>
      <c r="H78" s="258"/>
      <c r="I78" s="222"/>
      <c r="J78" s="229"/>
      <c r="K78" s="230"/>
      <c r="L78" s="281"/>
      <c r="M78" s="282"/>
      <c r="N78" s="282"/>
      <c r="O78" s="283"/>
      <c r="P78" s="204" t="s">
        <v>204</v>
      </c>
      <c r="Q78" s="205"/>
      <c r="R78" s="205"/>
      <c r="S78" s="206"/>
      <c r="T78" s="78">
        <v>40</v>
      </c>
      <c r="U78" s="78" t="s">
        <v>110</v>
      </c>
      <c r="V78" s="207" t="s">
        <v>104</v>
      </c>
      <c r="W78" s="208"/>
      <c r="X78" s="207">
        <v>6111</v>
      </c>
      <c r="Y78" s="208"/>
      <c r="Z78" s="242">
        <f>Z74</f>
        <v>14.15</v>
      </c>
      <c r="AA78" s="243"/>
      <c r="AB78" s="244">
        <f t="shared" si="18"/>
        <v>566</v>
      </c>
      <c r="AC78" s="245"/>
    </row>
    <row r="79" spans="2:29" s="79" customFormat="1" ht="12.75" x14ac:dyDescent="0.2">
      <c r="B79" s="213"/>
      <c r="C79" s="214"/>
      <c r="D79" s="219"/>
      <c r="E79" s="220"/>
      <c r="F79" s="220"/>
      <c r="G79" s="220"/>
      <c r="H79" s="259"/>
      <c r="I79" s="223"/>
      <c r="J79" s="231"/>
      <c r="K79" s="232"/>
      <c r="L79" s="284"/>
      <c r="M79" s="285"/>
      <c r="N79" s="285"/>
      <c r="O79" s="286"/>
      <c r="P79" s="204"/>
      <c r="Q79" s="205"/>
      <c r="R79" s="205"/>
      <c r="S79" s="206"/>
      <c r="T79" s="78"/>
      <c r="U79" s="78"/>
      <c r="V79" s="207"/>
      <c r="W79" s="208"/>
      <c r="X79" s="207"/>
      <c r="Y79" s="208"/>
      <c r="Z79" s="242"/>
      <c r="AA79" s="243"/>
      <c r="AB79" s="244">
        <f t="shared" si="18"/>
        <v>0</v>
      </c>
      <c r="AC79" s="245"/>
    </row>
    <row r="80" spans="2:29" ht="3" customHeight="1" x14ac:dyDescent="0.25">
      <c r="P80" s="82"/>
      <c r="Q80" s="82"/>
      <c r="R80" s="82"/>
      <c r="S80" s="82"/>
      <c r="AB80" s="247"/>
      <c r="AC80" s="247"/>
    </row>
    <row r="81" spans="2:29" s="79" customFormat="1" ht="12.75" x14ac:dyDescent="0.2">
      <c r="B81" s="209" t="s">
        <v>236</v>
      </c>
      <c r="C81" s="210"/>
      <c r="D81" s="215" t="s">
        <v>128</v>
      </c>
      <c r="E81" s="216"/>
      <c r="F81" s="216"/>
      <c r="G81" s="216"/>
      <c r="H81" s="257">
        <f>Planilhas!U73</f>
        <v>1</v>
      </c>
      <c r="I81" s="221" t="str">
        <f>Planilhas!T73</f>
        <v>vb</v>
      </c>
      <c r="J81" s="227">
        <f>IF(H81=0," ---",SUM(AB80:AC84)/H81)</f>
        <v>2000</v>
      </c>
      <c r="K81" s="228"/>
      <c r="L81" s="278" t="s">
        <v>237</v>
      </c>
      <c r="M81" s="279"/>
      <c r="N81" s="279"/>
      <c r="O81" s="280"/>
      <c r="P81" s="204" t="s">
        <v>238</v>
      </c>
      <c r="Q81" s="205"/>
      <c r="R81" s="205"/>
      <c r="S81" s="205"/>
      <c r="T81" s="78">
        <v>1</v>
      </c>
      <c r="U81" s="78" t="s">
        <v>109</v>
      </c>
      <c r="V81" s="207" t="s">
        <v>239</v>
      </c>
      <c r="W81" s="208"/>
      <c r="X81" s="207" t="s">
        <v>240</v>
      </c>
      <c r="Y81" s="208"/>
      <c r="Z81" s="242">
        <v>2000</v>
      </c>
      <c r="AA81" s="243"/>
      <c r="AB81" s="244">
        <f t="shared" ref="AB81:AB83" si="19">T81*Z81</f>
        <v>2000</v>
      </c>
      <c r="AC81" s="245"/>
    </row>
    <row r="82" spans="2:29" s="79" customFormat="1" ht="12.75" x14ac:dyDescent="0.2">
      <c r="B82" s="211"/>
      <c r="C82" s="212"/>
      <c r="D82" s="217"/>
      <c r="E82" s="218"/>
      <c r="F82" s="218"/>
      <c r="G82" s="218"/>
      <c r="H82" s="258"/>
      <c r="I82" s="222"/>
      <c r="J82" s="229"/>
      <c r="K82" s="230"/>
      <c r="L82" s="281"/>
      <c r="M82" s="282"/>
      <c r="N82" s="282"/>
      <c r="O82" s="283"/>
      <c r="P82" s="290"/>
      <c r="Q82" s="291"/>
      <c r="R82" s="291"/>
      <c r="S82" s="292"/>
      <c r="T82" s="78"/>
      <c r="U82" s="78"/>
      <c r="V82" s="207"/>
      <c r="W82" s="208"/>
      <c r="X82" s="207"/>
      <c r="Y82" s="208"/>
      <c r="Z82" s="242"/>
      <c r="AA82" s="243"/>
      <c r="AB82" s="244">
        <f t="shared" si="19"/>
        <v>0</v>
      </c>
      <c r="AC82" s="245"/>
    </row>
    <row r="83" spans="2:29" s="79" customFormat="1" ht="12.75" x14ac:dyDescent="0.2">
      <c r="B83" s="213"/>
      <c r="C83" s="214"/>
      <c r="D83" s="219"/>
      <c r="E83" s="220"/>
      <c r="F83" s="220"/>
      <c r="G83" s="220"/>
      <c r="H83" s="259"/>
      <c r="I83" s="223"/>
      <c r="J83" s="231"/>
      <c r="K83" s="232"/>
      <c r="L83" s="284"/>
      <c r="M83" s="285"/>
      <c r="N83" s="285"/>
      <c r="O83" s="286"/>
      <c r="P83" s="290"/>
      <c r="Q83" s="291"/>
      <c r="R83" s="291"/>
      <c r="S83" s="292"/>
      <c r="T83" s="78"/>
      <c r="U83" s="78"/>
      <c r="V83" s="207"/>
      <c r="W83" s="208"/>
      <c r="X83" s="207"/>
      <c r="Y83" s="208"/>
      <c r="Z83" s="242"/>
      <c r="AA83" s="243"/>
      <c r="AB83" s="244">
        <f t="shared" si="19"/>
        <v>0</v>
      </c>
      <c r="AC83" s="245"/>
    </row>
    <row r="84" spans="2:29" ht="3" customHeight="1" x14ac:dyDescent="0.25">
      <c r="AB84" s="247"/>
      <c r="AC84" s="247"/>
    </row>
    <row r="85" spans="2:29" s="79" customFormat="1" ht="12.75" x14ac:dyDescent="0.2">
      <c r="B85" s="209" t="s">
        <v>241</v>
      </c>
      <c r="C85" s="210"/>
      <c r="D85" s="215" t="s">
        <v>130</v>
      </c>
      <c r="E85" s="216"/>
      <c r="F85" s="216"/>
      <c r="G85" s="216"/>
      <c r="H85" s="257">
        <f>Planilhas!U76</f>
        <v>1</v>
      </c>
      <c r="I85" s="221" t="str">
        <f>Planilhas!T76</f>
        <v>comp.</v>
      </c>
      <c r="J85" s="227">
        <f>IF(H85=0," ---",SUM(AB84:AC88)/H85)</f>
        <v>6733.6</v>
      </c>
      <c r="K85" s="228"/>
      <c r="L85" s="269" t="s">
        <v>250</v>
      </c>
      <c r="M85" s="270"/>
      <c r="N85" s="270"/>
      <c r="O85" s="271"/>
      <c r="P85" s="204" t="s">
        <v>242</v>
      </c>
      <c r="Q85" s="205"/>
      <c r="R85" s="205"/>
      <c r="S85" s="205"/>
      <c r="T85" s="78">
        <v>80</v>
      </c>
      <c r="U85" s="78" t="s">
        <v>110</v>
      </c>
      <c r="V85" s="207" t="s">
        <v>104</v>
      </c>
      <c r="W85" s="208"/>
      <c r="X85" s="207">
        <v>4083</v>
      </c>
      <c r="Y85" s="208"/>
      <c r="Z85" s="288">
        <f>Z77</f>
        <v>32.520000000000003</v>
      </c>
      <c r="AA85" s="289"/>
      <c r="AB85" s="244">
        <f t="shared" ref="AB85:AB87" si="20">T85*Z85</f>
        <v>2601.6000000000004</v>
      </c>
      <c r="AC85" s="245"/>
    </row>
    <row r="86" spans="2:29" s="79" customFormat="1" ht="12.75" x14ac:dyDescent="0.2">
      <c r="B86" s="211"/>
      <c r="C86" s="212"/>
      <c r="D86" s="217"/>
      <c r="E86" s="218"/>
      <c r="F86" s="218"/>
      <c r="G86" s="218"/>
      <c r="H86" s="258"/>
      <c r="I86" s="222"/>
      <c r="J86" s="229"/>
      <c r="K86" s="230"/>
      <c r="L86" s="272"/>
      <c r="M86" s="273"/>
      <c r="N86" s="273"/>
      <c r="O86" s="274"/>
      <c r="P86" s="290" t="s">
        <v>204</v>
      </c>
      <c r="Q86" s="291"/>
      <c r="R86" s="291"/>
      <c r="S86" s="292"/>
      <c r="T86" s="78">
        <v>80</v>
      </c>
      <c r="U86" s="78" t="s">
        <v>110</v>
      </c>
      <c r="V86" s="207" t="s">
        <v>104</v>
      </c>
      <c r="W86" s="208"/>
      <c r="X86" s="207">
        <v>6111</v>
      </c>
      <c r="Y86" s="208"/>
      <c r="Z86" s="242">
        <f>Z78</f>
        <v>14.15</v>
      </c>
      <c r="AA86" s="243"/>
      <c r="AB86" s="244">
        <f t="shared" si="20"/>
        <v>1132</v>
      </c>
      <c r="AC86" s="245"/>
    </row>
    <row r="87" spans="2:29" s="79" customFormat="1" ht="12.75" x14ac:dyDescent="0.2">
      <c r="B87" s="213"/>
      <c r="C87" s="214"/>
      <c r="D87" s="219"/>
      <c r="E87" s="220"/>
      <c r="F87" s="220"/>
      <c r="G87" s="220"/>
      <c r="H87" s="259"/>
      <c r="I87" s="223"/>
      <c r="J87" s="231"/>
      <c r="K87" s="232"/>
      <c r="L87" s="275"/>
      <c r="M87" s="276"/>
      <c r="N87" s="276"/>
      <c r="O87" s="277"/>
      <c r="P87" s="204" t="s">
        <v>234</v>
      </c>
      <c r="Q87" s="205"/>
      <c r="R87" s="205"/>
      <c r="S87" s="206"/>
      <c r="T87" s="78">
        <v>1</v>
      </c>
      <c r="U87" s="78" t="s">
        <v>109</v>
      </c>
      <c r="V87" s="207" t="s">
        <v>239</v>
      </c>
      <c r="W87" s="208"/>
      <c r="X87" s="207" t="s">
        <v>243</v>
      </c>
      <c r="Y87" s="208"/>
      <c r="Z87" s="242">
        <v>3000</v>
      </c>
      <c r="AA87" s="243"/>
      <c r="AB87" s="244">
        <f t="shared" si="20"/>
        <v>3000</v>
      </c>
      <c r="AC87" s="245"/>
    </row>
    <row r="88" spans="2:29" ht="3" customHeight="1" x14ac:dyDescent="0.25">
      <c r="AB88" s="247"/>
      <c r="AC88" s="247"/>
    </row>
    <row r="89" spans="2:29" s="79" customFormat="1" ht="12.75" x14ac:dyDescent="0.2">
      <c r="B89" s="209" t="s">
        <v>244</v>
      </c>
      <c r="C89" s="210"/>
      <c r="D89" s="215" t="s">
        <v>249</v>
      </c>
      <c r="E89" s="216"/>
      <c r="F89" s="216"/>
      <c r="G89" s="216"/>
      <c r="H89" s="257">
        <f>Planilhas!U81</f>
        <v>20</v>
      </c>
      <c r="I89" s="221" t="str">
        <f>Planilhas!T81</f>
        <v>m²</v>
      </c>
      <c r="J89" s="227">
        <f>IF(H89=0," ---",SUM(AB88:AC92)/H89)</f>
        <v>67.84</v>
      </c>
      <c r="K89" s="228"/>
      <c r="L89" s="269" t="s">
        <v>247</v>
      </c>
      <c r="M89" s="270"/>
      <c r="N89" s="270"/>
      <c r="O89" s="271"/>
      <c r="P89" s="204" t="s">
        <v>175</v>
      </c>
      <c r="Q89" s="205"/>
      <c r="R89" s="205"/>
      <c r="S89" s="206"/>
      <c r="T89" s="78">
        <v>40</v>
      </c>
      <c r="U89" s="78" t="s">
        <v>110</v>
      </c>
      <c r="V89" s="207" t="s">
        <v>104</v>
      </c>
      <c r="W89" s="208"/>
      <c r="X89" s="207">
        <v>4750</v>
      </c>
      <c r="Y89" s="208"/>
      <c r="Z89" s="242">
        <f>Z21</f>
        <v>19.77</v>
      </c>
      <c r="AA89" s="243"/>
      <c r="AB89" s="244">
        <f t="shared" ref="AB89:AB91" si="21">T89*Z89</f>
        <v>790.8</v>
      </c>
      <c r="AC89" s="245"/>
    </row>
    <row r="90" spans="2:29" s="79" customFormat="1" ht="12.75" x14ac:dyDescent="0.2">
      <c r="B90" s="211"/>
      <c r="C90" s="212"/>
      <c r="D90" s="217"/>
      <c r="E90" s="218"/>
      <c r="F90" s="218"/>
      <c r="G90" s="218"/>
      <c r="H90" s="258"/>
      <c r="I90" s="222"/>
      <c r="J90" s="229"/>
      <c r="K90" s="230"/>
      <c r="L90" s="272"/>
      <c r="M90" s="273"/>
      <c r="N90" s="273"/>
      <c r="O90" s="274"/>
      <c r="P90" s="204" t="s">
        <v>248</v>
      </c>
      <c r="Q90" s="205"/>
      <c r="R90" s="205"/>
      <c r="S90" s="206"/>
      <c r="T90" s="78">
        <v>40</v>
      </c>
      <c r="U90" s="78" t="s">
        <v>110</v>
      </c>
      <c r="V90" s="207" t="s">
        <v>104</v>
      </c>
      <c r="W90" s="208"/>
      <c r="X90" s="207">
        <v>6111</v>
      </c>
      <c r="Y90" s="208"/>
      <c r="Z90" s="242">
        <f>Z22</f>
        <v>14.15</v>
      </c>
      <c r="AA90" s="243"/>
      <c r="AB90" s="244">
        <f t="shared" si="21"/>
        <v>566</v>
      </c>
      <c r="AC90" s="245"/>
    </row>
    <row r="91" spans="2:29" s="79" customFormat="1" ht="12.75" x14ac:dyDescent="0.2">
      <c r="B91" s="213"/>
      <c r="C91" s="214"/>
      <c r="D91" s="219"/>
      <c r="E91" s="220"/>
      <c r="F91" s="220"/>
      <c r="G91" s="220"/>
      <c r="H91" s="259"/>
      <c r="I91" s="223"/>
      <c r="J91" s="231"/>
      <c r="K91" s="232"/>
      <c r="L91" s="275"/>
      <c r="M91" s="276"/>
      <c r="N91" s="276"/>
      <c r="O91" s="277"/>
      <c r="P91" s="290"/>
      <c r="Q91" s="291"/>
      <c r="R91" s="291"/>
      <c r="S91" s="292"/>
      <c r="T91" s="78"/>
      <c r="U91" s="78"/>
      <c r="V91" s="207"/>
      <c r="W91" s="208"/>
      <c r="X91" s="207"/>
      <c r="Y91" s="208"/>
      <c r="Z91" s="242"/>
      <c r="AA91" s="243"/>
      <c r="AB91" s="244">
        <f t="shared" si="21"/>
        <v>0</v>
      </c>
      <c r="AC91" s="245"/>
    </row>
    <row r="92" spans="2:29" ht="3" customHeight="1" x14ac:dyDescent="0.25">
      <c r="AB92" s="247"/>
      <c r="AC92" s="247"/>
    </row>
    <row r="93" spans="2:29" s="79" customFormat="1" ht="12.75" x14ac:dyDescent="0.2">
      <c r="B93" s="209" t="s">
        <v>251</v>
      </c>
      <c r="C93" s="210"/>
      <c r="D93" s="215" t="s">
        <v>74</v>
      </c>
      <c r="E93" s="216"/>
      <c r="F93" s="216"/>
      <c r="G93" s="216"/>
      <c r="H93" s="257">
        <f>Planilhas!U84</f>
        <v>15</v>
      </c>
      <c r="I93" s="221" t="str">
        <f>Planilhas!T84</f>
        <v>m²</v>
      </c>
      <c r="J93" s="227">
        <f>IF(H93=0," ---",SUM(AB92:AC96)/H93)</f>
        <v>90.453333333333333</v>
      </c>
      <c r="K93" s="228"/>
      <c r="L93" s="269" t="s">
        <v>253</v>
      </c>
      <c r="M93" s="270"/>
      <c r="N93" s="270"/>
      <c r="O93" s="271"/>
      <c r="P93" s="204" t="s">
        <v>175</v>
      </c>
      <c r="Q93" s="205"/>
      <c r="R93" s="205"/>
      <c r="S93" s="206"/>
      <c r="T93" s="78">
        <v>40</v>
      </c>
      <c r="U93" s="78" t="s">
        <v>110</v>
      </c>
      <c r="V93" s="207" t="s">
        <v>104</v>
      </c>
      <c r="W93" s="208"/>
      <c r="X93" s="207">
        <v>4750</v>
      </c>
      <c r="Y93" s="208"/>
      <c r="Z93" s="242">
        <f>Z89</f>
        <v>19.77</v>
      </c>
      <c r="AA93" s="243"/>
      <c r="AB93" s="244">
        <f t="shared" ref="AB93:AB95" si="22">T93*Z93</f>
        <v>790.8</v>
      </c>
      <c r="AC93" s="245"/>
    </row>
    <row r="94" spans="2:29" s="79" customFormat="1" ht="12.75" x14ac:dyDescent="0.2">
      <c r="B94" s="211"/>
      <c r="C94" s="212"/>
      <c r="D94" s="217"/>
      <c r="E94" s="218"/>
      <c r="F94" s="218"/>
      <c r="G94" s="218"/>
      <c r="H94" s="258"/>
      <c r="I94" s="222"/>
      <c r="J94" s="229"/>
      <c r="K94" s="230"/>
      <c r="L94" s="272"/>
      <c r="M94" s="273"/>
      <c r="N94" s="273"/>
      <c r="O94" s="274"/>
      <c r="P94" s="204" t="s">
        <v>248</v>
      </c>
      <c r="Q94" s="205"/>
      <c r="R94" s="205"/>
      <c r="S94" s="206"/>
      <c r="T94" s="78">
        <v>40</v>
      </c>
      <c r="U94" s="78" t="s">
        <v>110</v>
      </c>
      <c r="V94" s="207" t="s">
        <v>104</v>
      </c>
      <c r="W94" s="208"/>
      <c r="X94" s="207">
        <v>6111</v>
      </c>
      <c r="Y94" s="208"/>
      <c r="Z94" s="242">
        <f>Z90</f>
        <v>14.15</v>
      </c>
      <c r="AA94" s="243"/>
      <c r="AB94" s="244">
        <f t="shared" si="22"/>
        <v>566</v>
      </c>
      <c r="AC94" s="245"/>
    </row>
    <row r="95" spans="2:29" s="79" customFormat="1" ht="12.75" x14ac:dyDescent="0.2">
      <c r="B95" s="213"/>
      <c r="C95" s="214"/>
      <c r="D95" s="219"/>
      <c r="E95" s="220"/>
      <c r="F95" s="220"/>
      <c r="G95" s="220"/>
      <c r="H95" s="259"/>
      <c r="I95" s="223"/>
      <c r="J95" s="231"/>
      <c r="K95" s="232"/>
      <c r="L95" s="275"/>
      <c r="M95" s="276"/>
      <c r="N95" s="276"/>
      <c r="O95" s="277"/>
      <c r="P95" s="290"/>
      <c r="Q95" s="291"/>
      <c r="R95" s="291"/>
      <c r="S95" s="292"/>
      <c r="T95" s="78"/>
      <c r="U95" s="78"/>
      <c r="V95" s="207"/>
      <c r="W95" s="208"/>
      <c r="X95" s="207"/>
      <c r="Y95" s="208"/>
      <c r="Z95" s="242"/>
      <c r="AA95" s="243"/>
      <c r="AB95" s="244">
        <f t="shared" si="22"/>
        <v>0</v>
      </c>
      <c r="AC95" s="245"/>
    </row>
    <row r="96" spans="2:29" ht="3" customHeight="1" x14ac:dyDescent="0.25">
      <c r="AB96" s="247"/>
      <c r="AC96" s="247"/>
    </row>
    <row r="97" spans="2:29" s="79" customFormat="1" ht="12.75" x14ac:dyDescent="0.2">
      <c r="B97" s="209" t="s">
        <v>255</v>
      </c>
      <c r="C97" s="210"/>
      <c r="D97" s="215" t="s">
        <v>81</v>
      </c>
      <c r="E97" s="216"/>
      <c r="F97" s="216"/>
      <c r="G97" s="216"/>
      <c r="H97" s="257">
        <f>Planilhas!U95</f>
        <v>35</v>
      </c>
      <c r="I97" s="287" t="str">
        <f>Planilhas!T95</f>
        <v>m²</v>
      </c>
      <c r="J97" s="227">
        <f>IF(H97=0," ---",SUM(AB96:AC100)/H97)</f>
        <v>47.977142857142859</v>
      </c>
      <c r="K97" s="228"/>
      <c r="L97" s="269" t="s">
        <v>259</v>
      </c>
      <c r="M97" s="270"/>
      <c r="N97" s="270"/>
      <c r="O97" s="271"/>
      <c r="P97" s="204" t="s">
        <v>248</v>
      </c>
      <c r="Q97" s="205"/>
      <c r="R97" s="205"/>
      <c r="S97" s="206"/>
      <c r="T97" s="78">
        <v>48</v>
      </c>
      <c r="U97" s="78" t="s">
        <v>110</v>
      </c>
      <c r="V97" s="207" t="s">
        <v>104</v>
      </c>
      <c r="W97" s="208"/>
      <c r="X97" s="207">
        <v>6111</v>
      </c>
      <c r="Y97" s="208"/>
      <c r="Z97" s="242">
        <f>Z94</f>
        <v>14.15</v>
      </c>
      <c r="AA97" s="243"/>
      <c r="AB97" s="244">
        <f t="shared" ref="AB97:AB99" si="23">T97*Z97</f>
        <v>679.2</v>
      </c>
      <c r="AC97" s="245"/>
    </row>
    <row r="98" spans="2:29" s="79" customFormat="1" ht="12.75" x14ac:dyDescent="0.2">
      <c r="B98" s="211"/>
      <c r="C98" s="212"/>
      <c r="D98" s="217"/>
      <c r="E98" s="218"/>
      <c r="F98" s="218"/>
      <c r="G98" s="218"/>
      <c r="H98" s="258"/>
      <c r="I98" s="222"/>
      <c r="J98" s="229"/>
      <c r="K98" s="230"/>
      <c r="L98" s="272"/>
      <c r="M98" s="273"/>
      <c r="N98" s="273"/>
      <c r="O98" s="274"/>
      <c r="P98" s="204" t="s">
        <v>256</v>
      </c>
      <c r="Q98" s="205"/>
      <c r="R98" s="205"/>
      <c r="S98" s="206"/>
      <c r="T98" s="78">
        <v>1</v>
      </c>
      <c r="U98" s="78" t="s">
        <v>109</v>
      </c>
      <c r="V98" s="207" t="s">
        <v>107</v>
      </c>
      <c r="W98" s="208"/>
      <c r="X98" s="207" t="s">
        <v>121</v>
      </c>
      <c r="Y98" s="208"/>
      <c r="Z98" s="242">
        <v>1000</v>
      </c>
      <c r="AA98" s="243"/>
      <c r="AB98" s="244">
        <f t="shared" si="23"/>
        <v>1000</v>
      </c>
      <c r="AC98" s="245"/>
    </row>
    <row r="99" spans="2:29" s="79" customFormat="1" ht="12.75" x14ac:dyDescent="0.2">
      <c r="B99" s="213"/>
      <c r="C99" s="214"/>
      <c r="D99" s="219"/>
      <c r="E99" s="220"/>
      <c r="F99" s="220"/>
      <c r="G99" s="220"/>
      <c r="H99" s="259"/>
      <c r="I99" s="223"/>
      <c r="J99" s="231"/>
      <c r="K99" s="232"/>
      <c r="L99" s="275"/>
      <c r="M99" s="276"/>
      <c r="N99" s="276"/>
      <c r="O99" s="277"/>
      <c r="P99" s="290"/>
      <c r="Q99" s="291"/>
      <c r="R99" s="291"/>
      <c r="S99" s="292"/>
      <c r="T99" s="78"/>
      <c r="U99" s="78"/>
      <c r="V99" s="207"/>
      <c r="W99" s="208"/>
      <c r="X99" s="207"/>
      <c r="Y99" s="208"/>
      <c r="Z99" s="242"/>
      <c r="AA99" s="243"/>
      <c r="AB99" s="244">
        <f t="shared" si="23"/>
        <v>0</v>
      </c>
      <c r="AC99" s="245"/>
    </row>
    <row r="100" spans="2:29" ht="3" customHeight="1" x14ac:dyDescent="0.25">
      <c r="AB100" s="247"/>
      <c r="AC100" s="247"/>
    </row>
    <row r="101" spans="2:29" s="79" customFormat="1" ht="12.75" x14ac:dyDescent="0.2">
      <c r="B101" s="209" t="s">
        <v>257</v>
      </c>
      <c r="C101" s="210"/>
      <c r="D101" s="215" t="str">
        <f>Planilhas!M96</f>
        <v>Limpeza grossa dos carpetes</v>
      </c>
      <c r="E101" s="216"/>
      <c r="F101" s="216"/>
      <c r="G101" s="216"/>
      <c r="H101" s="257">
        <f>Planilhas!U96</f>
        <v>1430</v>
      </c>
      <c r="I101" s="221" t="str">
        <f>Planilhas!T96</f>
        <v>m²</v>
      </c>
      <c r="J101" s="227">
        <f>IF(H101=0," ---",SUM(AB100:AC104)/H101)</f>
        <v>1.490909090909091</v>
      </c>
      <c r="K101" s="228"/>
      <c r="L101" s="269" t="s">
        <v>258</v>
      </c>
      <c r="M101" s="270"/>
      <c r="N101" s="270"/>
      <c r="O101" s="271"/>
      <c r="P101" s="204" t="s">
        <v>248</v>
      </c>
      <c r="Q101" s="205"/>
      <c r="R101" s="205"/>
      <c r="S101" s="206"/>
      <c r="T101" s="78">
        <v>80</v>
      </c>
      <c r="U101" s="78" t="s">
        <v>110</v>
      </c>
      <c r="V101" s="207" t="s">
        <v>104</v>
      </c>
      <c r="W101" s="208"/>
      <c r="X101" s="207">
        <v>6111</v>
      </c>
      <c r="Y101" s="208"/>
      <c r="Z101" s="242">
        <f>Z97</f>
        <v>14.15</v>
      </c>
      <c r="AA101" s="243"/>
      <c r="AB101" s="244">
        <f t="shared" ref="AB101:AB103" si="24">T101*Z101</f>
        <v>1132</v>
      </c>
      <c r="AC101" s="245"/>
    </row>
    <row r="102" spans="2:29" s="79" customFormat="1" ht="12.75" x14ac:dyDescent="0.2">
      <c r="B102" s="211"/>
      <c r="C102" s="212"/>
      <c r="D102" s="217"/>
      <c r="E102" s="218"/>
      <c r="F102" s="218"/>
      <c r="G102" s="218"/>
      <c r="H102" s="258"/>
      <c r="I102" s="222"/>
      <c r="J102" s="229"/>
      <c r="K102" s="230"/>
      <c r="L102" s="272"/>
      <c r="M102" s="273"/>
      <c r="N102" s="273"/>
      <c r="O102" s="274"/>
      <c r="P102" s="204" t="s">
        <v>256</v>
      </c>
      <c r="Q102" s="205"/>
      <c r="R102" s="205"/>
      <c r="S102" s="206"/>
      <c r="T102" s="78">
        <v>1</v>
      </c>
      <c r="U102" s="78" t="s">
        <v>109</v>
      </c>
      <c r="V102" s="207" t="s">
        <v>107</v>
      </c>
      <c r="W102" s="208"/>
      <c r="X102" s="207" t="s">
        <v>121</v>
      </c>
      <c r="Y102" s="208"/>
      <c r="Z102" s="242">
        <v>1000</v>
      </c>
      <c r="AA102" s="243"/>
      <c r="AB102" s="244">
        <f t="shared" si="24"/>
        <v>1000</v>
      </c>
      <c r="AC102" s="245"/>
    </row>
    <row r="103" spans="2:29" s="79" customFormat="1" ht="12.75" x14ac:dyDescent="0.2">
      <c r="B103" s="213"/>
      <c r="C103" s="214"/>
      <c r="D103" s="219"/>
      <c r="E103" s="220"/>
      <c r="F103" s="220"/>
      <c r="G103" s="220"/>
      <c r="H103" s="259"/>
      <c r="I103" s="223"/>
      <c r="J103" s="231"/>
      <c r="K103" s="232"/>
      <c r="L103" s="275"/>
      <c r="M103" s="276"/>
      <c r="N103" s="276"/>
      <c r="O103" s="277"/>
      <c r="P103" s="290"/>
      <c r="Q103" s="291"/>
      <c r="R103" s="291"/>
      <c r="S103" s="292"/>
      <c r="T103" s="78"/>
      <c r="U103" s="78"/>
      <c r="V103" s="207"/>
      <c r="W103" s="208"/>
      <c r="X103" s="207"/>
      <c r="Y103" s="208"/>
      <c r="Z103" s="242"/>
      <c r="AA103" s="243"/>
      <c r="AB103" s="244">
        <f t="shared" si="24"/>
        <v>0</v>
      </c>
      <c r="AC103" s="245"/>
    </row>
    <row r="104" spans="2:29" ht="3" customHeight="1" x14ac:dyDescent="0.25">
      <c r="AB104" s="247"/>
      <c r="AC104" s="247"/>
    </row>
    <row r="105" spans="2:29" s="79" customFormat="1" ht="12.75" x14ac:dyDescent="0.2">
      <c r="B105" s="209" t="s">
        <v>261</v>
      </c>
      <c r="C105" s="210"/>
      <c r="D105" s="215" t="s">
        <v>86</v>
      </c>
      <c r="E105" s="216"/>
      <c r="F105" s="216"/>
      <c r="G105" s="216"/>
      <c r="H105" s="257">
        <f>Planilhas!U98</f>
        <v>10</v>
      </c>
      <c r="I105" s="221" t="str">
        <f>Planilhas!T98</f>
        <v>un</v>
      </c>
      <c r="J105" s="227">
        <f>IF(H105=0," ---",SUM(AB104:AC108)/H105)</f>
        <v>336.44</v>
      </c>
      <c r="K105" s="228"/>
      <c r="L105" s="269" t="s">
        <v>262</v>
      </c>
      <c r="M105" s="270"/>
      <c r="N105" s="270"/>
      <c r="O105" s="271"/>
      <c r="P105" s="290" t="s">
        <v>176</v>
      </c>
      <c r="Q105" s="291"/>
      <c r="R105" s="291"/>
      <c r="S105" s="291"/>
      <c r="T105" s="78">
        <v>40</v>
      </c>
      <c r="U105" s="78" t="s">
        <v>110</v>
      </c>
      <c r="V105" s="207" t="s">
        <v>104</v>
      </c>
      <c r="W105" s="208"/>
      <c r="X105" s="207">
        <v>12868</v>
      </c>
      <c r="Y105" s="208"/>
      <c r="Z105" s="242">
        <v>19.96</v>
      </c>
      <c r="AA105" s="243"/>
      <c r="AB105" s="244">
        <f t="shared" ref="AB105:AB107" si="25">T105*Z105</f>
        <v>798.40000000000009</v>
      </c>
      <c r="AC105" s="245"/>
    </row>
    <row r="106" spans="2:29" s="79" customFormat="1" ht="12.75" x14ac:dyDescent="0.2">
      <c r="B106" s="211"/>
      <c r="C106" s="212"/>
      <c r="D106" s="217"/>
      <c r="E106" s="218"/>
      <c r="F106" s="218"/>
      <c r="G106" s="218"/>
      <c r="H106" s="258"/>
      <c r="I106" s="222"/>
      <c r="J106" s="229"/>
      <c r="K106" s="230"/>
      <c r="L106" s="272"/>
      <c r="M106" s="273"/>
      <c r="N106" s="273"/>
      <c r="O106" s="274"/>
      <c r="P106" s="290" t="s">
        <v>106</v>
      </c>
      <c r="Q106" s="291"/>
      <c r="R106" s="291"/>
      <c r="S106" s="292"/>
      <c r="T106" s="78">
        <v>40</v>
      </c>
      <c r="U106" s="78" t="s">
        <v>110</v>
      </c>
      <c r="V106" s="207" t="s">
        <v>104</v>
      </c>
      <c r="W106" s="208"/>
      <c r="X106" s="207">
        <v>6111</v>
      </c>
      <c r="Y106" s="208"/>
      <c r="Z106" s="242">
        <f>Z101</f>
        <v>14.15</v>
      </c>
      <c r="AA106" s="243"/>
      <c r="AB106" s="244">
        <f t="shared" si="25"/>
        <v>566</v>
      </c>
      <c r="AC106" s="245"/>
    </row>
    <row r="107" spans="2:29" s="79" customFormat="1" ht="12.75" x14ac:dyDescent="0.2">
      <c r="B107" s="213"/>
      <c r="C107" s="214"/>
      <c r="D107" s="219"/>
      <c r="E107" s="220"/>
      <c r="F107" s="220"/>
      <c r="G107" s="220"/>
      <c r="H107" s="259"/>
      <c r="I107" s="223"/>
      <c r="J107" s="231"/>
      <c r="K107" s="232"/>
      <c r="L107" s="275"/>
      <c r="M107" s="276"/>
      <c r="N107" s="276"/>
      <c r="O107" s="277"/>
      <c r="P107" s="204" t="s">
        <v>263</v>
      </c>
      <c r="Q107" s="205"/>
      <c r="R107" s="205"/>
      <c r="S107" s="206"/>
      <c r="T107" s="78">
        <v>1</v>
      </c>
      <c r="U107" s="78" t="s">
        <v>109</v>
      </c>
      <c r="V107" s="207" t="s">
        <v>107</v>
      </c>
      <c r="W107" s="208"/>
      <c r="X107" s="207" t="s">
        <v>185</v>
      </c>
      <c r="Y107" s="208"/>
      <c r="Z107" s="242">
        <v>2000</v>
      </c>
      <c r="AA107" s="243"/>
      <c r="AB107" s="244">
        <f t="shared" si="25"/>
        <v>2000</v>
      </c>
      <c r="AC107" s="245"/>
    </row>
    <row r="108" spans="2:29" ht="3" customHeight="1" x14ac:dyDescent="0.25">
      <c r="AB108" s="247"/>
      <c r="AC108" s="247"/>
    </row>
    <row r="109" spans="2:29" s="79" customFormat="1" ht="12.75" x14ac:dyDescent="0.2">
      <c r="B109" s="209" t="s">
        <v>264</v>
      </c>
      <c r="C109" s="210"/>
      <c r="D109" s="215" t="s">
        <v>87</v>
      </c>
      <c r="E109" s="216"/>
      <c r="F109" s="216"/>
      <c r="G109" s="216"/>
      <c r="H109" s="257">
        <f>Planilhas!U99</f>
        <v>1</v>
      </c>
      <c r="I109" s="221" t="str">
        <f>Planilhas!T99</f>
        <v>comp.</v>
      </c>
      <c r="J109" s="227">
        <f>IF(H109=0," ---",SUM(AB108:AC112)/H109)</f>
        <v>1814.08</v>
      </c>
      <c r="K109" s="228"/>
      <c r="L109" s="269" t="s">
        <v>266</v>
      </c>
      <c r="M109" s="270"/>
      <c r="N109" s="270"/>
      <c r="O109" s="271"/>
      <c r="P109" s="204" t="s">
        <v>175</v>
      </c>
      <c r="Q109" s="205"/>
      <c r="R109" s="205"/>
      <c r="S109" s="206"/>
      <c r="T109" s="78">
        <v>24</v>
      </c>
      <c r="U109" s="78" t="s">
        <v>110</v>
      </c>
      <c r="V109" s="207" t="s">
        <v>104</v>
      </c>
      <c r="W109" s="208"/>
      <c r="X109" s="207">
        <v>4750</v>
      </c>
      <c r="Y109" s="208"/>
      <c r="Z109" s="242">
        <f>Z93</f>
        <v>19.77</v>
      </c>
      <c r="AA109" s="243"/>
      <c r="AB109" s="244">
        <f t="shared" ref="AB109:AB111" si="26">T109*Z109</f>
        <v>474.48</v>
      </c>
      <c r="AC109" s="245"/>
    </row>
    <row r="110" spans="2:29" s="79" customFormat="1" ht="12.75" x14ac:dyDescent="0.2">
      <c r="B110" s="211"/>
      <c r="C110" s="212"/>
      <c r="D110" s="217"/>
      <c r="E110" s="218"/>
      <c r="F110" s="218"/>
      <c r="G110" s="218"/>
      <c r="H110" s="258"/>
      <c r="I110" s="222"/>
      <c r="J110" s="229"/>
      <c r="K110" s="230"/>
      <c r="L110" s="272"/>
      <c r="M110" s="273"/>
      <c r="N110" s="273"/>
      <c r="O110" s="274"/>
      <c r="P110" s="204" t="s">
        <v>248</v>
      </c>
      <c r="Q110" s="205"/>
      <c r="R110" s="205"/>
      <c r="S110" s="206"/>
      <c r="T110" s="78">
        <v>24</v>
      </c>
      <c r="U110" s="78" t="s">
        <v>110</v>
      </c>
      <c r="V110" s="207" t="s">
        <v>104</v>
      </c>
      <c r="W110" s="208"/>
      <c r="X110" s="207">
        <v>6111</v>
      </c>
      <c r="Y110" s="208"/>
      <c r="Z110" s="242">
        <f>Z90</f>
        <v>14.15</v>
      </c>
      <c r="AA110" s="243"/>
      <c r="AB110" s="244">
        <f t="shared" si="26"/>
        <v>339.6</v>
      </c>
      <c r="AC110" s="245"/>
    </row>
    <row r="111" spans="2:29" s="79" customFormat="1" ht="12.75" x14ac:dyDescent="0.2">
      <c r="B111" s="213"/>
      <c r="C111" s="214"/>
      <c r="D111" s="219"/>
      <c r="E111" s="220"/>
      <c r="F111" s="220"/>
      <c r="G111" s="220"/>
      <c r="H111" s="259"/>
      <c r="I111" s="223"/>
      <c r="J111" s="231"/>
      <c r="K111" s="232"/>
      <c r="L111" s="275"/>
      <c r="M111" s="276"/>
      <c r="N111" s="276"/>
      <c r="O111" s="277"/>
      <c r="P111" s="204" t="s">
        <v>265</v>
      </c>
      <c r="Q111" s="205"/>
      <c r="R111" s="205"/>
      <c r="S111" s="206"/>
      <c r="T111" s="78">
        <v>1</v>
      </c>
      <c r="U111" s="78" t="s">
        <v>109</v>
      </c>
      <c r="V111" s="207" t="s">
        <v>107</v>
      </c>
      <c r="W111" s="208"/>
      <c r="X111" s="207" t="s">
        <v>185</v>
      </c>
      <c r="Y111" s="208"/>
      <c r="Z111" s="242">
        <v>1000</v>
      </c>
      <c r="AA111" s="243"/>
      <c r="AB111" s="244">
        <f t="shared" si="26"/>
        <v>1000</v>
      </c>
      <c r="AC111" s="245"/>
    </row>
    <row r="112" spans="2:29" ht="3" customHeight="1" x14ac:dyDescent="0.25">
      <c r="AB112" s="247"/>
      <c r="AC112" s="247"/>
    </row>
    <row r="113" spans="2:29" s="79" customFormat="1" ht="12.75" x14ac:dyDescent="0.2">
      <c r="B113" s="209" t="s">
        <v>267</v>
      </c>
      <c r="C113" s="210"/>
      <c r="D113" s="215" t="s">
        <v>88</v>
      </c>
      <c r="E113" s="216"/>
      <c r="F113" s="216"/>
      <c r="G113" s="216"/>
      <c r="H113" s="257">
        <f>Planilhas!U100</f>
        <v>1</v>
      </c>
      <c r="I113" s="221" t="str">
        <f>Planilhas!T100</f>
        <v>comp.</v>
      </c>
      <c r="J113" s="227">
        <f>IF(H113=0," ---",SUM(AB112:AC116)/H113)</f>
        <v>1808.3200000000002</v>
      </c>
      <c r="K113" s="228"/>
      <c r="L113" s="269" t="s">
        <v>268</v>
      </c>
      <c r="M113" s="270"/>
      <c r="N113" s="270"/>
      <c r="O113" s="271"/>
      <c r="P113" s="204" t="s">
        <v>231</v>
      </c>
      <c r="Q113" s="205"/>
      <c r="R113" s="205"/>
      <c r="S113" s="205"/>
      <c r="T113" s="78">
        <v>24</v>
      </c>
      <c r="U113" s="78" t="s">
        <v>110</v>
      </c>
      <c r="V113" s="207" t="s">
        <v>104</v>
      </c>
      <c r="W113" s="208"/>
      <c r="X113" s="207">
        <v>2696</v>
      </c>
      <c r="Y113" s="208"/>
      <c r="Z113" s="242">
        <f>Z73</f>
        <v>19.53</v>
      </c>
      <c r="AA113" s="243"/>
      <c r="AB113" s="244">
        <f t="shared" ref="AB113:AB115" si="27">T113*Z113</f>
        <v>468.72</v>
      </c>
      <c r="AC113" s="245"/>
    </row>
    <row r="114" spans="2:29" s="79" customFormat="1" ht="12.75" x14ac:dyDescent="0.2">
      <c r="B114" s="211"/>
      <c r="C114" s="212"/>
      <c r="D114" s="217"/>
      <c r="E114" s="218"/>
      <c r="F114" s="218"/>
      <c r="G114" s="218"/>
      <c r="H114" s="258"/>
      <c r="I114" s="222"/>
      <c r="J114" s="229"/>
      <c r="K114" s="230"/>
      <c r="L114" s="272"/>
      <c r="M114" s="273"/>
      <c r="N114" s="273"/>
      <c r="O114" s="274"/>
      <c r="P114" s="204" t="s">
        <v>204</v>
      </c>
      <c r="Q114" s="205"/>
      <c r="R114" s="205"/>
      <c r="S114" s="206"/>
      <c r="T114" s="78">
        <v>24</v>
      </c>
      <c r="U114" s="78" t="s">
        <v>110</v>
      </c>
      <c r="V114" s="207" t="s">
        <v>104</v>
      </c>
      <c r="W114" s="208"/>
      <c r="X114" s="207">
        <v>6111</v>
      </c>
      <c r="Y114" s="208"/>
      <c r="Z114" s="242">
        <f>Z74</f>
        <v>14.15</v>
      </c>
      <c r="AA114" s="243"/>
      <c r="AB114" s="244">
        <f t="shared" si="27"/>
        <v>339.6</v>
      </c>
      <c r="AC114" s="245"/>
    </row>
    <row r="115" spans="2:29" s="79" customFormat="1" ht="12.75" x14ac:dyDescent="0.2">
      <c r="B115" s="213"/>
      <c r="C115" s="214"/>
      <c r="D115" s="219"/>
      <c r="E115" s="220"/>
      <c r="F115" s="220"/>
      <c r="G115" s="220"/>
      <c r="H115" s="259"/>
      <c r="I115" s="223"/>
      <c r="J115" s="231"/>
      <c r="K115" s="232"/>
      <c r="L115" s="275"/>
      <c r="M115" s="276"/>
      <c r="N115" s="276"/>
      <c r="O115" s="277"/>
      <c r="P115" s="204" t="s">
        <v>269</v>
      </c>
      <c r="Q115" s="205"/>
      <c r="R115" s="205"/>
      <c r="S115" s="206"/>
      <c r="T115" s="78">
        <v>1</v>
      </c>
      <c r="U115" s="78" t="s">
        <v>109</v>
      </c>
      <c r="V115" s="207" t="s">
        <v>107</v>
      </c>
      <c r="W115" s="208"/>
      <c r="X115" s="207" t="s">
        <v>185</v>
      </c>
      <c r="Y115" s="208"/>
      <c r="Z115" s="242">
        <v>1000</v>
      </c>
      <c r="AA115" s="243"/>
      <c r="AB115" s="244">
        <f t="shared" si="27"/>
        <v>1000</v>
      </c>
      <c r="AC115" s="245"/>
    </row>
    <row r="116" spans="2:29" ht="3" customHeight="1" x14ac:dyDescent="0.25">
      <c r="AB116" s="247"/>
      <c r="AC116" s="247"/>
    </row>
    <row r="117" spans="2:29" s="79" customFormat="1" ht="12.75" x14ac:dyDescent="0.2">
      <c r="B117" s="209" t="s">
        <v>272</v>
      </c>
      <c r="C117" s="210"/>
      <c r="D117" s="215" t="s">
        <v>273</v>
      </c>
      <c r="E117" s="216"/>
      <c r="F117" s="216"/>
      <c r="G117" s="216"/>
      <c r="H117" s="257">
        <f>Planilhas!U118</f>
        <v>1430</v>
      </c>
      <c r="I117" s="221" t="str">
        <f>Planilhas!T118</f>
        <v>m²</v>
      </c>
      <c r="J117" s="227">
        <f>IF(H117=0," ---",SUM(AB116:AC120)/H117)</f>
        <v>0.93678321678321674</v>
      </c>
      <c r="K117" s="228"/>
      <c r="L117" s="269" t="s">
        <v>274</v>
      </c>
      <c r="M117" s="270"/>
      <c r="N117" s="270"/>
      <c r="O117" s="271"/>
      <c r="P117" s="204" t="s">
        <v>204</v>
      </c>
      <c r="Q117" s="205"/>
      <c r="R117" s="205"/>
      <c r="S117" s="206"/>
      <c r="T117" s="78">
        <v>24</v>
      </c>
      <c r="U117" s="78" t="s">
        <v>110</v>
      </c>
      <c r="V117" s="207" t="s">
        <v>104</v>
      </c>
      <c r="W117" s="208"/>
      <c r="X117" s="207">
        <v>6111</v>
      </c>
      <c r="Y117" s="208"/>
      <c r="Z117" s="242">
        <f>Z114</f>
        <v>14.15</v>
      </c>
      <c r="AA117" s="243"/>
      <c r="AB117" s="244">
        <f t="shared" ref="AB117:AB119" si="28">T117*Z117</f>
        <v>339.6</v>
      </c>
      <c r="AC117" s="245"/>
    </row>
    <row r="118" spans="2:29" s="79" customFormat="1" ht="12.75" x14ac:dyDescent="0.2">
      <c r="B118" s="211"/>
      <c r="C118" s="212"/>
      <c r="D118" s="217"/>
      <c r="E118" s="218"/>
      <c r="F118" s="218"/>
      <c r="G118" s="218"/>
      <c r="H118" s="258"/>
      <c r="I118" s="222"/>
      <c r="J118" s="229"/>
      <c r="K118" s="230"/>
      <c r="L118" s="272"/>
      <c r="M118" s="273"/>
      <c r="N118" s="273"/>
      <c r="O118" s="274"/>
      <c r="P118" s="290" t="s">
        <v>280</v>
      </c>
      <c r="Q118" s="291"/>
      <c r="R118" s="291"/>
      <c r="S118" s="292"/>
      <c r="T118" s="78">
        <v>1</v>
      </c>
      <c r="U118" s="78" t="s">
        <v>109</v>
      </c>
      <c r="V118" s="207" t="s">
        <v>107</v>
      </c>
      <c r="W118" s="208"/>
      <c r="X118" s="207" t="s">
        <v>121</v>
      </c>
      <c r="Y118" s="208"/>
      <c r="Z118" s="242">
        <v>1000</v>
      </c>
      <c r="AA118" s="243"/>
      <c r="AB118" s="244">
        <f t="shared" si="28"/>
        <v>1000</v>
      </c>
      <c r="AC118" s="245"/>
    </row>
    <row r="119" spans="2:29" s="79" customFormat="1" ht="12.75" x14ac:dyDescent="0.2">
      <c r="B119" s="213"/>
      <c r="C119" s="214"/>
      <c r="D119" s="219"/>
      <c r="E119" s="220"/>
      <c r="F119" s="220"/>
      <c r="G119" s="220"/>
      <c r="H119" s="259"/>
      <c r="I119" s="223"/>
      <c r="J119" s="231"/>
      <c r="K119" s="232"/>
      <c r="L119" s="275"/>
      <c r="M119" s="276"/>
      <c r="N119" s="276"/>
      <c r="O119" s="277"/>
      <c r="P119" s="290"/>
      <c r="Q119" s="291"/>
      <c r="R119" s="291"/>
      <c r="S119" s="292"/>
      <c r="T119" s="78"/>
      <c r="U119" s="78"/>
      <c r="V119" s="207"/>
      <c r="W119" s="208"/>
      <c r="X119" s="207"/>
      <c r="Y119" s="208"/>
      <c r="Z119" s="242"/>
      <c r="AA119" s="243"/>
      <c r="AB119" s="244">
        <f t="shared" si="28"/>
        <v>0</v>
      </c>
      <c r="AC119" s="245"/>
    </row>
    <row r="120" spans="2:29" ht="3" customHeight="1" x14ac:dyDescent="0.25">
      <c r="AB120" s="247"/>
      <c r="AC120" s="247"/>
    </row>
    <row r="121" spans="2:29" s="79" customFormat="1" ht="12.75" x14ac:dyDescent="0.2">
      <c r="B121" s="209"/>
      <c r="C121" s="210"/>
      <c r="D121" s="215"/>
      <c r="E121" s="216"/>
      <c r="F121" s="216"/>
      <c r="G121" s="216"/>
      <c r="H121" s="257"/>
      <c r="I121" s="221"/>
      <c r="J121" s="227" t="str">
        <f>IF(H121=0," ---",SUM(AB120:AC124)/H121)</f>
        <v xml:space="preserve"> ---</v>
      </c>
      <c r="K121" s="228"/>
      <c r="L121" s="248"/>
      <c r="M121" s="249"/>
      <c r="N121" s="249"/>
      <c r="O121" s="250"/>
      <c r="P121" s="290"/>
      <c r="Q121" s="291"/>
      <c r="R121" s="291"/>
      <c r="S121" s="291"/>
      <c r="T121" s="78"/>
      <c r="U121" s="78"/>
      <c r="V121" s="207"/>
      <c r="W121" s="208"/>
      <c r="X121" s="207"/>
      <c r="Y121" s="208"/>
      <c r="Z121" s="242"/>
      <c r="AA121" s="243"/>
      <c r="AB121" s="244">
        <f t="shared" ref="AB121:AB123" si="29">T121*Z121</f>
        <v>0</v>
      </c>
      <c r="AC121" s="245"/>
    </row>
    <row r="122" spans="2:29" s="79" customFormat="1" ht="12.75" x14ac:dyDescent="0.2">
      <c r="B122" s="211"/>
      <c r="C122" s="212"/>
      <c r="D122" s="217"/>
      <c r="E122" s="218"/>
      <c r="F122" s="218"/>
      <c r="G122" s="218"/>
      <c r="H122" s="258"/>
      <c r="I122" s="222"/>
      <c r="J122" s="229"/>
      <c r="K122" s="230"/>
      <c r="L122" s="251"/>
      <c r="M122" s="252"/>
      <c r="N122" s="252"/>
      <c r="O122" s="253"/>
      <c r="P122" s="290"/>
      <c r="Q122" s="291"/>
      <c r="R122" s="291"/>
      <c r="S122" s="292"/>
      <c r="T122" s="78"/>
      <c r="U122" s="78"/>
      <c r="V122" s="207"/>
      <c r="W122" s="208"/>
      <c r="X122" s="207"/>
      <c r="Y122" s="208"/>
      <c r="Z122" s="242"/>
      <c r="AA122" s="243"/>
      <c r="AB122" s="244">
        <f t="shared" si="29"/>
        <v>0</v>
      </c>
      <c r="AC122" s="245"/>
    </row>
    <row r="123" spans="2:29" s="79" customFormat="1" ht="12.75" x14ac:dyDescent="0.2">
      <c r="B123" s="213"/>
      <c r="C123" s="214"/>
      <c r="D123" s="219"/>
      <c r="E123" s="220"/>
      <c r="F123" s="220"/>
      <c r="G123" s="220"/>
      <c r="H123" s="259"/>
      <c r="I123" s="223"/>
      <c r="J123" s="231"/>
      <c r="K123" s="232"/>
      <c r="L123" s="254"/>
      <c r="M123" s="255"/>
      <c r="N123" s="255"/>
      <c r="O123" s="256"/>
      <c r="P123" s="290"/>
      <c r="Q123" s="291"/>
      <c r="R123" s="291"/>
      <c r="S123" s="292"/>
      <c r="T123" s="78"/>
      <c r="U123" s="78"/>
      <c r="V123" s="207"/>
      <c r="W123" s="208"/>
      <c r="X123" s="207"/>
      <c r="Y123" s="208"/>
      <c r="Z123" s="242"/>
      <c r="AA123" s="243"/>
      <c r="AB123" s="244">
        <f t="shared" si="29"/>
        <v>0</v>
      </c>
      <c r="AC123" s="245"/>
    </row>
    <row r="124" spans="2:29" ht="3" customHeight="1" x14ac:dyDescent="0.25">
      <c r="AB124" s="247"/>
      <c r="AC124" s="247"/>
    </row>
    <row r="125" spans="2:29" s="79" customFormat="1" ht="12.75" x14ac:dyDescent="0.2">
      <c r="B125" s="209"/>
      <c r="C125" s="210"/>
      <c r="D125" s="215"/>
      <c r="E125" s="216"/>
      <c r="F125" s="216"/>
      <c r="G125" s="216"/>
      <c r="H125" s="257"/>
      <c r="I125" s="221"/>
      <c r="J125" s="227" t="str">
        <f>IF(H125=0," ---",SUM(AB124:AC128)/H125)</f>
        <v xml:space="preserve"> ---</v>
      </c>
      <c r="K125" s="228"/>
      <c r="L125" s="248"/>
      <c r="M125" s="249"/>
      <c r="N125" s="249"/>
      <c r="O125" s="250"/>
      <c r="P125" s="290"/>
      <c r="Q125" s="291"/>
      <c r="R125" s="291"/>
      <c r="S125" s="291"/>
      <c r="T125" s="78"/>
      <c r="U125" s="78"/>
      <c r="V125" s="207"/>
      <c r="W125" s="208"/>
      <c r="X125" s="207"/>
      <c r="Y125" s="208"/>
      <c r="Z125" s="242"/>
      <c r="AA125" s="243"/>
      <c r="AB125" s="244">
        <f t="shared" ref="AB125:AB127" si="30">T125*Z125</f>
        <v>0</v>
      </c>
      <c r="AC125" s="245"/>
    </row>
    <row r="126" spans="2:29" s="79" customFormat="1" ht="12.75" x14ac:dyDescent="0.2">
      <c r="B126" s="211"/>
      <c r="C126" s="212"/>
      <c r="D126" s="217"/>
      <c r="E126" s="218"/>
      <c r="F126" s="218"/>
      <c r="G126" s="218"/>
      <c r="H126" s="258"/>
      <c r="I126" s="222"/>
      <c r="J126" s="229"/>
      <c r="K126" s="230"/>
      <c r="L126" s="251"/>
      <c r="M126" s="252"/>
      <c r="N126" s="252"/>
      <c r="O126" s="253"/>
      <c r="P126" s="290"/>
      <c r="Q126" s="291"/>
      <c r="R126" s="291"/>
      <c r="S126" s="292"/>
      <c r="T126" s="78"/>
      <c r="U126" s="78"/>
      <c r="V126" s="207"/>
      <c r="W126" s="208"/>
      <c r="X126" s="207"/>
      <c r="Y126" s="208"/>
      <c r="Z126" s="242"/>
      <c r="AA126" s="243"/>
      <c r="AB126" s="244">
        <f t="shared" si="30"/>
        <v>0</v>
      </c>
      <c r="AC126" s="245"/>
    </row>
    <row r="127" spans="2:29" s="79" customFormat="1" ht="12.75" x14ac:dyDescent="0.2">
      <c r="B127" s="213"/>
      <c r="C127" s="214"/>
      <c r="D127" s="219"/>
      <c r="E127" s="220"/>
      <c r="F127" s="220"/>
      <c r="G127" s="220"/>
      <c r="H127" s="259"/>
      <c r="I127" s="223"/>
      <c r="J127" s="231"/>
      <c r="K127" s="232"/>
      <c r="L127" s="254"/>
      <c r="M127" s="255"/>
      <c r="N127" s="255"/>
      <c r="O127" s="256"/>
      <c r="P127" s="290"/>
      <c r="Q127" s="291"/>
      <c r="R127" s="291"/>
      <c r="S127" s="292"/>
      <c r="T127" s="78"/>
      <c r="U127" s="78"/>
      <c r="V127" s="207"/>
      <c r="W127" s="208"/>
      <c r="X127" s="207"/>
      <c r="Y127" s="208"/>
      <c r="Z127" s="242"/>
      <c r="AA127" s="243"/>
      <c r="AB127" s="244">
        <f t="shared" si="30"/>
        <v>0</v>
      </c>
      <c r="AC127" s="245"/>
    </row>
    <row r="128" spans="2:29" ht="3" customHeight="1" x14ac:dyDescent="0.25">
      <c r="AB128" s="247"/>
      <c r="AC128" s="247"/>
    </row>
    <row r="129" spans="2:29" s="79" customFormat="1" ht="12.75" x14ac:dyDescent="0.2">
      <c r="B129" s="209"/>
      <c r="C129" s="210"/>
      <c r="D129" s="215"/>
      <c r="E129" s="216"/>
      <c r="F129" s="216"/>
      <c r="G129" s="216"/>
      <c r="H129" s="257"/>
      <c r="I129" s="221"/>
      <c r="J129" s="227" t="str">
        <f>IF(H129=0," ---",SUM(AB128:AC132)/H129)</f>
        <v xml:space="preserve"> ---</v>
      </c>
      <c r="K129" s="228"/>
      <c r="L129" s="248"/>
      <c r="M129" s="249"/>
      <c r="N129" s="249"/>
      <c r="O129" s="250"/>
      <c r="P129" s="290"/>
      <c r="Q129" s="291"/>
      <c r="R129" s="291"/>
      <c r="S129" s="291"/>
      <c r="T129" s="78"/>
      <c r="U129" s="78"/>
      <c r="V129" s="207"/>
      <c r="W129" s="208"/>
      <c r="X129" s="207"/>
      <c r="Y129" s="208"/>
      <c r="Z129" s="242"/>
      <c r="AA129" s="243"/>
      <c r="AB129" s="244">
        <f t="shared" ref="AB129:AB131" si="31">T129*Z129</f>
        <v>0</v>
      </c>
      <c r="AC129" s="245"/>
    </row>
    <row r="130" spans="2:29" s="79" customFormat="1" ht="12.75" x14ac:dyDescent="0.2">
      <c r="B130" s="211"/>
      <c r="C130" s="212"/>
      <c r="D130" s="217"/>
      <c r="E130" s="218"/>
      <c r="F130" s="218"/>
      <c r="G130" s="218"/>
      <c r="H130" s="258"/>
      <c r="I130" s="222"/>
      <c r="J130" s="229"/>
      <c r="K130" s="230"/>
      <c r="L130" s="251"/>
      <c r="M130" s="252"/>
      <c r="N130" s="252"/>
      <c r="O130" s="253"/>
      <c r="P130" s="290"/>
      <c r="Q130" s="291"/>
      <c r="R130" s="291"/>
      <c r="S130" s="292"/>
      <c r="T130" s="78"/>
      <c r="U130" s="78"/>
      <c r="V130" s="207"/>
      <c r="W130" s="208"/>
      <c r="X130" s="207"/>
      <c r="Y130" s="208"/>
      <c r="Z130" s="242"/>
      <c r="AA130" s="243"/>
      <c r="AB130" s="244">
        <f t="shared" si="31"/>
        <v>0</v>
      </c>
      <c r="AC130" s="245"/>
    </row>
    <row r="131" spans="2:29" s="79" customFormat="1" ht="12.75" x14ac:dyDescent="0.2">
      <c r="B131" s="213"/>
      <c r="C131" s="214"/>
      <c r="D131" s="219"/>
      <c r="E131" s="220"/>
      <c r="F131" s="220"/>
      <c r="G131" s="220"/>
      <c r="H131" s="259"/>
      <c r="I131" s="223"/>
      <c r="J131" s="231"/>
      <c r="K131" s="232"/>
      <c r="L131" s="254"/>
      <c r="M131" s="255"/>
      <c r="N131" s="255"/>
      <c r="O131" s="256"/>
      <c r="P131" s="290"/>
      <c r="Q131" s="291"/>
      <c r="R131" s="291"/>
      <c r="S131" s="292"/>
      <c r="T131" s="78"/>
      <c r="U131" s="78"/>
      <c r="V131" s="207"/>
      <c r="W131" s="208"/>
      <c r="X131" s="207"/>
      <c r="Y131" s="208"/>
      <c r="Z131" s="242"/>
      <c r="AA131" s="243"/>
      <c r="AB131" s="244">
        <f t="shared" si="31"/>
        <v>0</v>
      </c>
      <c r="AC131" s="245"/>
    </row>
    <row r="132" spans="2:29" ht="3" customHeight="1" x14ac:dyDescent="0.25">
      <c r="AB132" s="247"/>
      <c r="AC132" s="247"/>
    </row>
    <row r="133" spans="2:29" s="79" customFormat="1" ht="12.75" x14ac:dyDescent="0.2">
      <c r="B133" s="209"/>
      <c r="C133" s="210"/>
      <c r="D133" s="215"/>
      <c r="E133" s="216"/>
      <c r="F133" s="216"/>
      <c r="G133" s="216"/>
      <c r="H133" s="257"/>
      <c r="I133" s="221"/>
      <c r="J133" s="227" t="str">
        <f>IF(H133=0," ---",SUM(AB132:AC136)/H133)</f>
        <v xml:space="preserve"> ---</v>
      </c>
      <c r="K133" s="228"/>
      <c r="L133" s="248"/>
      <c r="M133" s="249"/>
      <c r="N133" s="249"/>
      <c r="O133" s="250"/>
      <c r="P133" s="290"/>
      <c r="Q133" s="291"/>
      <c r="R133" s="291"/>
      <c r="S133" s="291"/>
      <c r="T133" s="78"/>
      <c r="U133" s="78"/>
      <c r="V133" s="207"/>
      <c r="W133" s="208"/>
      <c r="X133" s="207"/>
      <c r="Y133" s="208"/>
      <c r="Z133" s="242"/>
      <c r="AA133" s="243"/>
      <c r="AB133" s="244">
        <f t="shared" ref="AB133:AB135" si="32">T133*Z133</f>
        <v>0</v>
      </c>
      <c r="AC133" s="245"/>
    </row>
    <row r="134" spans="2:29" s="79" customFormat="1" ht="12.75" x14ac:dyDescent="0.2">
      <c r="B134" s="211"/>
      <c r="C134" s="212"/>
      <c r="D134" s="217"/>
      <c r="E134" s="218"/>
      <c r="F134" s="218"/>
      <c r="G134" s="218"/>
      <c r="H134" s="258"/>
      <c r="I134" s="222"/>
      <c r="J134" s="229"/>
      <c r="K134" s="230"/>
      <c r="L134" s="251"/>
      <c r="M134" s="252"/>
      <c r="N134" s="252"/>
      <c r="O134" s="253"/>
      <c r="P134" s="290"/>
      <c r="Q134" s="291"/>
      <c r="R134" s="291"/>
      <c r="S134" s="292"/>
      <c r="T134" s="78"/>
      <c r="U134" s="78"/>
      <c r="V134" s="207"/>
      <c r="W134" s="208"/>
      <c r="X134" s="207"/>
      <c r="Y134" s="208"/>
      <c r="Z134" s="242"/>
      <c r="AA134" s="243"/>
      <c r="AB134" s="244">
        <f t="shared" si="32"/>
        <v>0</v>
      </c>
      <c r="AC134" s="245"/>
    </row>
    <row r="135" spans="2:29" s="79" customFormat="1" ht="12.75" x14ac:dyDescent="0.2">
      <c r="B135" s="213"/>
      <c r="C135" s="214"/>
      <c r="D135" s="219"/>
      <c r="E135" s="220"/>
      <c r="F135" s="220"/>
      <c r="G135" s="220"/>
      <c r="H135" s="259"/>
      <c r="I135" s="223"/>
      <c r="J135" s="231"/>
      <c r="K135" s="232"/>
      <c r="L135" s="254"/>
      <c r="M135" s="255"/>
      <c r="N135" s="255"/>
      <c r="O135" s="256"/>
      <c r="P135" s="290"/>
      <c r="Q135" s="291"/>
      <c r="R135" s="291"/>
      <c r="S135" s="292"/>
      <c r="T135" s="78"/>
      <c r="U135" s="78"/>
      <c r="V135" s="207"/>
      <c r="W135" s="208"/>
      <c r="X135" s="207"/>
      <c r="Y135" s="208"/>
      <c r="Z135" s="242"/>
      <c r="AA135" s="243"/>
      <c r="AB135" s="244">
        <f t="shared" si="32"/>
        <v>0</v>
      </c>
      <c r="AC135" s="245"/>
    </row>
    <row r="136" spans="2:29" ht="3" customHeight="1" x14ac:dyDescent="0.25">
      <c r="AB136" s="247"/>
      <c r="AC136" s="247"/>
    </row>
    <row r="137" spans="2:29" s="79" customFormat="1" ht="12.75" x14ac:dyDescent="0.2">
      <c r="B137" s="209"/>
      <c r="C137" s="210"/>
      <c r="D137" s="215"/>
      <c r="E137" s="216"/>
      <c r="F137" s="216"/>
      <c r="G137" s="216"/>
      <c r="H137" s="257"/>
      <c r="I137" s="221"/>
      <c r="J137" s="227" t="str">
        <f>IF(H137=0," ---",SUM(AB136:AC140)/H137)</f>
        <v xml:space="preserve"> ---</v>
      </c>
      <c r="K137" s="228"/>
      <c r="L137" s="248"/>
      <c r="M137" s="249"/>
      <c r="N137" s="249"/>
      <c r="O137" s="250"/>
      <c r="P137" s="290"/>
      <c r="Q137" s="291"/>
      <c r="R137" s="291"/>
      <c r="S137" s="291"/>
      <c r="T137" s="78"/>
      <c r="U137" s="78"/>
      <c r="V137" s="207"/>
      <c r="W137" s="208"/>
      <c r="X137" s="207"/>
      <c r="Y137" s="208"/>
      <c r="Z137" s="242"/>
      <c r="AA137" s="243"/>
      <c r="AB137" s="244">
        <f t="shared" ref="AB137:AB139" si="33">T137*Z137</f>
        <v>0</v>
      </c>
      <c r="AC137" s="245"/>
    </row>
    <row r="138" spans="2:29" s="79" customFormat="1" ht="12.75" x14ac:dyDescent="0.2">
      <c r="B138" s="211"/>
      <c r="C138" s="212"/>
      <c r="D138" s="217"/>
      <c r="E138" s="218"/>
      <c r="F138" s="218"/>
      <c r="G138" s="218"/>
      <c r="H138" s="258"/>
      <c r="I138" s="222"/>
      <c r="J138" s="229"/>
      <c r="K138" s="230"/>
      <c r="L138" s="251"/>
      <c r="M138" s="252"/>
      <c r="N138" s="252"/>
      <c r="O138" s="253"/>
      <c r="P138" s="290"/>
      <c r="Q138" s="291"/>
      <c r="R138" s="291"/>
      <c r="S138" s="292"/>
      <c r="T138" s="78"/>
      <c r="U138" s="78"/>
      <c r="V138" s="207"/>
      <c r="W138" s="208"/>
      <c r="X138" s="207"/>
      <c r="Y138" s="208"/>
      <c r="Z138" s="242"/>
      <c r="AA138" s="243"/>
      <c r="AB138" s="244">
        <f t="shared" si="33"/>
        <v>0</v>
      </c>
      <c r="AC138" s="245"/>
    </row>
    <row r="139" spans="2:29" s="79" customFormat="1" ht="12.75" x14ac:dyDescent="0.2">
      <c r="B139" s="213"/>
      <c r="C139" s="214"/>
      <c r="D139" s="219"/>
      <c r="E139" s="220"/>
      <c r="F139" s="220"/>
      <c r="G139" s="220"/>
      <c r="H139" s="259"/>
      <c r="I139" s="223"/>
      <c r="J139" s="231"/>
      <c r="K139" s="232"/>
      <c r="L139" s="254"/>
      <c r="M139" s="255"/>
      <c r="N139" s="255"/>
      <c r="O139" s="256"/>
      <c r="P139" s="290"/>
      <c r="Q139" s="291"/>
      <c r="R139" s="291"/>
      <c r="S139" s="292"/>
      <c r="T139" s="78"/>
      <c r="U139" s="78"/>
      <c r="V139" s="207"/>
      <c r="W139" s="208"/>
      <c r="X139" s="207"/>
      <c r="Y139" s="208"/>
      <c r="Z139" s="242"/>
      <c r="AA139" s="243"/>
      <c r="AB139" s="244">
        <f t="shared" si="33"/>
        <v>0</v>
      </c>
      <c r="AC139" s="245"/>
    </row>
    <row r="140" spans="2:29" ht="3" customHeight="1" x14ac:dyDescent="0.25">
      <c r="AB140" s="247"/>
      <c r="AC140" s="247"/>
    </row>
    <row r="141" spans="2:29" s="79" customFormat="1" ht="12.75" x14ac:dyDescent="0.2">
      <c r="B141" s="209"/>
      <c r="C141" s="210"/>
      <c r="D141" s="215"/>
      <c r="E141" s="216"/>
      <c r="F141" s="216"/>
      <c r="G141" s="216"/>
      <c r="H141" s="257"/>
      <c r="I141" s="221"/>
      <c r="J141" s="227" t="str">
        <f>IF(H141=0," ---",SUM(AB140:AC144)/H141)</f>
        <v xml:space="preserve"> ---</v>
      </c>
      <c r="K141" s="228"/>
      <c r="L141" s="248"/>
      <c r="M141" s="249"/>
      <c r="N141" s="249"/>
      <c r="O141" s="250"/>
      <c r="P141" s="290"/>
      <c r="Q141" s="291"/>
      <c r="R141" s="291"/>
      <c r="S141" s="291"/>
      <c r="T141" s="78"/>
      <c r="U141" s="78"/>
      <c r="V141" s="207"/>
      <c r="W141" s="208"/>
      <c r="X141" s="207"/>
      <c r="Y141" s="208"/>
      <c r="Z141" s="242"/>
      <c r="AA141" s="243"/>
      <c r="AB141" s="244">
        <f t="shared" ref="AB141:AB143" si="34">T141*Z141</f>
        <v>0</v>
      </c>
      <c r="AC141" s="245"/>
    </row>
    <row r="142" spans="2:29" s="79" customFormat="1" ht="12.75" x14ac:dyDescent="0.2">
      <c r="B142" s="211"/>
      <c r="C142" s="212"/>
      <c r="D142" s="217"/>
      <c r="E142" s="218"/>
      <c r="F142" s="218"/>
      <c r="G142" s="218"/>
      <c r="H142" s="258"/>
      <c r="I142" s="222"/>
      <c r="J142" s="229"/>
      <c r="K142" s="230"/>
      <c r="L142" s="251"/>
      <c r="M142" s="252"/>
      <c r="N142" s="252"/>
      <c r="O142" s="253"/>
      <c r="P142" s="290"/>
      <c r="Q142" s="291"/>
      <c r="R142" s="291"/>
      <c r="S142" s="292"/>
      <c r="T142" s="78"/>
      <c r="U142" s="78"/>
      <c r="V142" s="207"/>
      <c r="W142" s="208"/>
      <c r="X142" s="207"/>
      <c r="Y142" s="208"/>
      <c r="Z142" s="242"/>
      <c r="AA142" s="243"/>
      <c r="AB142" s="244">
        <f t="shared" si="34"/>
        <v>0</v>
      </c>
      <c r="AC142" s="245"/>
    </row>
    <row r="143" spans="2:29" s="79" customFormat="1" ht="12.75" x14ac:dyDescent="0.2">
      <c r="B143" s="213"/>
      <c r="C143" s="214"/>
      <c r="D143" s="219"/>
      <c r="E143" s="220"/>
      <c r="F143" s="220"/>
      <c r="G143" s="220"/>
      <c r="H143" s="259"/>
      <c r="I143" s="223"/>
      <c r="J143" s="231"/>
      <c r="K143" s="232"/>
      <c r="L143" s="254"/>
      <c r="M143" s="255"/>
      <c r="N143" s="255"/>
      <c r="O143" s="256"/>
      <c r="P143" s="290"/>
      <c r="Q143" s="291"/>
      <c r="R143" s="291"/>
      <c r="S143" s="292"/>
      <c r="T143" s="78"/>
      <c r="U143" s="78"/>
      <c r="V143" s="207"/>
      <c r="W143" s="208"/>
      <c r="X143" s="207"/>
      <c r="Y143" s="208"/>
      <c r="Z143" s="242"/>
      <c r="AA143" s="243"/>
      <c r="AB143" s="244">
        <f t="shared" si="34"/>
        <v>0</v>
      </c>
      <c r="AC143" s="245"/>
    </row>
    <row r="144" spans="2:29" ht="3" customHeight="1" x14ac:dyDescent="0.25">
      <c r="AB144" s="247"/>
      <c r="AC144" s="247"/>
    </row>
    <row r="145" spans="2:29" s="79" customFormat="1" ht="12.75" x14ac:dyDescent="0.2">
      <c r="B145" s="209"/>
      <c r="C145" s="210"/>
      <c r="D145" s="215"/>
      <c r="E145" s="216"/>
      <c r="F145" s="216"/>
      <c r="G145" s="216"/>
      <c r="H145" s="257"/>
      <c r="I145" s="221"/>
      <c r="J145" s="227" t="str">
        <f>IF(H145=0," ---",SUM(AB144:AC148)/H145)</f>
        <v xml:space="preserve"> ---</v>
      </c>
      <c r="K145" s="228"/>
      <c r="L145" s="248"/>
      <c r="M145" s="249"/>
      <c r="N145" s="249"/>
      <c r="O145" s="250"/>
      <c r="P145" s="290"/>
      <c r="Q145" s="291"/>
      <c r="R145" s="291"/>
      <c r="S145" s="291"/>
      <c r="T145" s="78"/>
      <c r="U145" s="78"/>
      <c r="V145" s="207"/>
      <c r="W145" s="208"/>
      <c r="X145" s="207"/>
      <c r="Y145" s="208"/>
      <c r="Z145" s="242"/>
      <c r="AA145" s="243"/>
      <c r="AB145" s="244">
        <f t="shared" ref="AB145:AB147" si="35">T145*Z145</f>
        <v>0</v>
      </c>
      <c r="AC145" s="245"/>
    </row>
    <row r="146" spans="2:29" s="79" customFormat="1" ht="12.75" x14ac:dyDescent="0.2">
      <c r="B146" s="211"/>
      <c r="C146" s="212"/>
      <c r="D146" s="217"/>
      <c r="E146" s="218"/>
      <c r="F146" s="218"/>
      <c r="G146" s="218"/>
      <c r="H146" s="258"/>
      <c r="I146" s="222"/>
      <c r="J146" s="229"/>
      <c r="K146" s="230"/>
      <c r="L146" s="251"/>
      <c r="M146" s="252"/>
      <c r="N146" s="252"/>
      <c r="O146" s="253"/>
      <c r="P146" s="290"/>
      <c r="Q146" s="291"/>
      <c r="R146" s="291"/>
      <c r="S146" s="292"/>
      <c r="T146" s="78"/>
      <c r="U146" s="78"/>
      <c r="V146" s="207"/>
      <c r="W146" s="208"/>
      <c r="X146" s="207"/>
      <c r="Y146" s="208"/>
      <c r="Z146" s="242"/>
      <c r="AA146" s="243"/>
      <c r="AB146" s="244">
        <f t="shared" si="35"/>
        <v>0</v>
      </c>
      <c r="AC146" s="245"/>
    </row>
    <row r="147" spans="2:29" s="79" customFormat="1" ht="12.75" x14ac:dyDescent="0.2">
      <c r="B147" s="213"/>
      <c r="C147" s="214"/>
      <c r="D147" s="219"/>
      <c r="E147" s="220"/>
      <c r="F147" s="220"/>
      <c r="G147" s="220"/>
      <c r="H147" s="259"/>
      <c r="I147" s="223"/>
      <c r="J147" s="231"/>
      <c r="K147" s="232"/>
      <c r="L147" s="254"/>
      <c r="M147" s="255"/>
      <c r="N147" s="255"/>
      <c r="O147" s="256"/>
      <c r="P147" s="290"/>
      <c r="Q147" s="291"/>
      <c r="R147" s="291"/>
      <c r="S147" s="292"/>
      <c r="T147" s="78"/>
      <c r="U147" s="78"/>
      <c r="V147" s="207"/>
      <c r="W147" s="208"/>
      <c r="X147" s="207"/>
      <c r="Y147" s="208"/>
      <c r="Z147" s="242"/>
      <c r="AA147" s="243"/>
      <c r="AB147" s="244">
        <f t="shared" si="35"/>
        <v>0</v>
      </c>
      <c r="AC147" s="245"/>
    </row>
    <row r="148" spans="2:29" ht="3" customHeight="1" x14ac:dyDescent="0.25">
      <c r="AB148" s="247"/>
      <c r="AC148" s="247"/>
    </row>
    <row r="149" spans="2:29" s="79" customFormat="1" ht="12.75" x14ac:dyDescent="0.2">
      <c r="B149" s="209"/>
      <c r="C149" s="210"/>
      <c r="D149" s="215"/>
      <c r="E149" s="216"/>
      <c r="F149" s="216"/>
      <c r="G149" s="216"/>
      <c r="H149" s="257"/>
      <c r="I149" s="221"/>
      <c r="J149" s="227" t="str">
        <f>IF(H149=0," ---",SUM(AB148:AC152)/H149)</f>
        <v xml:space="preserve"> ---</v>
      </c>
      <c r="K149" s="228"/>
      <c r="L149" s="248"/>
      <c r="M149" s="249"/>
      <c r="N149" s="249"/>
      <c r="O149" s="250"/>
      <c r="P149" s="290"/>
      <c r="Q149" s="291"/>
      <c r="R149" s="291"/>
      <c r="S149" s="291"/>
      <c r="T149" s="78"/>
      <c r="U149" s="78"/>
      <c r="V149" s="207"/>
      <c r="W149" s="208"/>
      <c r="X149" s="207"/>
      <c r="Y149" s="208"/>
      <c r="Z149" s="242"/>
      <c r="AA149" s="243"/>
      <c r="AB149" s="244">
        <f t="shared" ref="AB149:AB151" si="36">T149*Z149</f>
        <v>0</v>
      </c>
      <c r="AC149" s="245"/>
    </row>
    <row r="150" spans="2:29" s="79" customFormat="1" ht="12.75" x14ac:dyDescent="0.2">
      <c r="B150" s="211"/>
      <c r="C150" s="212"/>
      <c r="D150" s="217"/>
      <c r="E150" s="218"/>
      <c r="F150" s="218"/>
      <c r="G150" s="218"/>
      <c r="H150" s="258"/>
      <c r="I150" s="222"/>
      <c r="J150" s="229"/>
      <c r="K150" s="230"/>
      <c r="L150" s="251"/>
      <c r="M150" s="252"/>
      <c r="N150" s="252"/>
      <c r="O150" s="253"/>
      <c r="P150" s="290"/>
      <c r="Q150" s="291"/>
      <c r="R150" s="291"/>
      <c r="S150" s="292"/>
      <c r="T150" s="78"/>
      <c r="U150" s="78"/>
      <c r="V150" s="207"/>
      <c r="W150" s="208"/>
      <c r="X150" s="207"/>
      <c r="Y150" s="208"/>
      <c r="Z150" s="242"/>
      <c r="AA150" s="243"/>
      <c r="AB150" s="244">
        <f t="shared" si="36"/>
        <v>0</v>
      </c>
      <c r="AC150" s="245"/>
    </row>
    <row r="151" spans="2:29" s="79" customFormat="1" ht="12.75" x14ac:dyDescent="0.2">
      <c r="B151" s="213"/>
      <c r="C151" s="214"/>
      <c r="D151" s="219"/>
      <c r="E151" s="220"/>
      <c r="F151" s="220"/>
      <c r="G151" s="220"/>
      <c r="H151" s="259"/>
      <c r="I151" s="223"/>
      <c r="J151" s="231"/>
      <c r="K151" s="232"/>
      <c r="L151" s="254"/>
      <c r="M151" s="255"/>
      <c r="N151" s="255"/>
      <c r="O151" s="256"/>
      <c r="P151" s="290"/>
      <c r="Q151" s="291"/>
      <c r="R151" s="291"/>
      <c r="S151" s="292"/>
      <c r="T151" s="78"/>
      <c r="U151" s="78"/>
      <c r="V151" s="207"/>
      <c r="W151" s="208"/>
      <c r="X151" s="207"/>
      <c r="Y151" s="208"/>
      <c r="Z151" s="242"/>
      <c r="AA151" s="243"/>
      <c r="AB151" s="244">
        <f t="shared" si="36"/>
        <v>0</v>
      </c>
      <c r="AC151" s="245"/>
    </row>
    <row r="152" spans="2:29" ht="3" customHeight="1" x14ac:dyDescent="0.25">
      <c r="AB152" s="247"/>
      <c r="AC152" s="247"/>
    </row>
    <row r="153" spans="2:29" s="79" customFormat="1" ht="12.75" x14ac:dyDescent="0.2">
      <c r="B153" s="209"/>
      <c r="C153" s="210"/>
      <c r="D153" s="215"/>
      <c r="E153" s="216"/>
      <c r="F153" s="216"/>
      <c r="G153" s="216"/>
      <c r="H153" s="257"/>
      <c r="I153" s="221"/>
      <c r="J153" s="227" t="str">
        <f>IF(H153=0," ---",SUM(AB152:AC156)/H153)</f>
        <v xml:space="preserve"> ---</v>
      </c>
      <c r="K153" s="228"/>
      <c r="L153" s="248"/>
      <c r="M153" s="249"/>
      <c r="N153" s="249"/>
      <c r="O153" s="250"/>
      <c r="P153" s="290"/>
      <c r="Q153" s="291"/>
      <c r="R153" s="291"/>
      <c r="S153" s="291"/>
      <c r="T153" s="78"/>
      <c r="U153" s="78"/>
      <c r="V153" s="207"/>
      <c r="W153" s="208"/>
      <c r="X153" s="207"/>
      <c r="Y153" s="208"/>
      <c r="Z153" s="242"/>
      <c r="AA153" s="243"/>
      <c r="AB153" s="244">
        <f t="shared" ref="AB153:AB155" si="37">T153*Z153</f>
        <v>0</v>
      </c>
      <c r="AC153" s="245"/>
    </row>
    <row r="154" spans="2:29" s="79" customFormat="1" ht="12.75" x14ac:dyDescent="0.2">
      <c r="B154" s="211"/>
      <c r="C154" s="212"/>
      <c r="D154" s="217"/>
      <c r="E154" s="218"/>
      <c r="F154" s="218"/>
      <c r="G154" s="218"/>
      <c r="H154" s="258"/>
      <c r="I154" s="222"/>
      <c r="J154" s="229"/>
      <c r="K154" s="230"/>
      <c r="L154" s="251"/>
      <c r="M154" s="252"/>
      <c r="N154" s="252"/>
      <c r="O154" s="253"/>
      <c r="P154" s="290"/>
      <c r="Q154" s="291"/>
      <c r="R154" s="291"/>
      <c r="S154" s="292"/>
      <c r="T154" s="78"/>
      <c r="U154" s="78"/>
      <c r="V154" s="207"/>
      <c r="W154" s="208"/>
      <c r="X154" s="207"/>
      <c r="Y154" s="208"/>
      <c r="Z154" s="242"/>
      <c r="AA154" s="243"/>
      <c r="AB154" s="244">
        <f t="shared" si="37"/>
        <v>0</v>
      </c>
      <c r="AC154" s="245"/>
    </row>
    <row r="155" spans="2:29" s="79" customFormat="1" ht="12.75" x14ac:dyDescent="0.2">
      <c r="B155" s="213"/>
      <c r="C155" s="214"/>
      <c r="D155" s="219"/>
      <c r="E155" s="220"/>
      <c r="F155" s="220"/>
      <c r="G155" s="220"/>
      <c r="H155" s="259"/>
      <c r="I155" s="223"/>
      <c r="J155" s="231"/>
      <c r="K155" s="232"/>
      <c r="L155" s="254"/>
      <c r="M155" s="255"/>
      <c r="N155" s="255"/>
      <c r="O155" s="256"/>
      <c r="P155" s="290"/>
      <c r="Q155" s="291"/>
      <c r="R155" s="291"/>
      <c r="S155" s="292"/>
      <c r="T155" s="78"/>
      <c r="U155" s="78"/>
      <c r="V155" s="207"/>
      <c r="W155" s="208"/>
      <c r="X155" s="207"/>
      <c r="Y155" s="208"/>
      <c r="Z155" s="242"/>
      <c r="AA155" s="243"/>
      <c r="AB155" s="244">
        <f t="shared" si="37"/>
        <v>0</v>
      </c>
      <c r="AC155" s="245"/>
    </row>
    <row r="156" spans="2:29" ht="3" customHeight="1" x14ac:dyDescent="0.25">
      <c r="AB156" s="247"/>
      <c r="AC156" s="247"/>
    </row>
    <row r="157" spans="2:29" s="79" customFormat="1" ht="12.75" x14ac:dyDescent="0.2">
      <c r="B157" s="209"/>
      <c r="C157" s="210"/>
      <c r="D157" s="215"/>
      <c r="E157" s="216"/>
      <c r="F157" s="216"/>
      <c r="G157" s="216"/>
      <c r="H157" s="257"/>
      <c r="I157" s="221"/>
      <c r="J157" s="227" t="str">
        <f>IF(H157=0," ---",SUM(AB156:AC160)/H157)</f>
        <v xml:space="preserve"> ---</v>
      </c>
      <c r="K157" s="228"/>
      <c r="L157" s="248"/>
      <c r="M157" s="249"/>
      <c r="N157" s="249"/>
      <c r="O157" s="250"/>
      <c r="P157" s="290"/>
      <c r="Q157" s="291"/>
      <c r="R157" s="291"/>
      <c r="S157" s="291"/>
      <c r="T157" s="78"/>
      <c r="U157" s="78"/>
      <c r="V157" s="207"/>
      <c r="W157" s="208"/>
      <c r="X157" s="207"/>
      <c r="Y157" s="208"/>
      <c r="Z157" s="242"/>
      <c r="AA157" s="243"/>
      <c r="AB157" s="244">
        <f t="shared" ref="AB157:AB159" si="38">T157*Z157</f>
        <v>0</v>
      </c>
      <c r="AC157" s="245"/>
    </row>
    <row r="158" spans="2:29" s="79" customFormat="1" ht="12.75" x14ac:dyDescent="0.2">
      <c r="B158" s="211"/>
      <c r="C158" s="212"/>
      <c r="D158" s="217"/>
      <c r="E158" s="218"/>
      <c r="F158" s="218"/>
      <c r="G158" s="218"/>
      <c r="H158" s="258"/>
      <c r="I158" s="222"/>
      <c r="J158" s="229"/>
      <c r="K158" s="230"/>
      <c r="L158" s="251"/>
      <c r="M158" s="252"/>
      <c r="N158" s="252"/>
      <c r="O158" s="253"/>
      <c r="P158" s="290"/>
      <c r="Q158" s="291"/>
      <c r="R158" s="291"/>
      <c r="S158" s="292"/>
      <c r="T158" s="78"/>
      <c r="U158" s="78"/>
      <c r="V158" s="207"/>
      <c r="W158" s="208"/>
      <c r="X158" s="207"/>
      <c r="Y158" s="208"/>
      <c r="Z158" s="242"/>
      <c r="AA158" s="243"/>
      <c r="AB158" s="244">
        <f t="shared" si="38"/>
        <v>0</v>
      </c>
      <c r="AC158" s="245"/>
    </row>
    <row r="159" spans="2:29" s="79" customFormat="1" ht="12.75" x14ac:dyDescent="0.2">
      <c r="B159" s="213"/>
      <c r="C159" s="214"/>
      <c r="D159" s="219"/>
      <c r="E159" s="220"/>
      <c r="F159" s="220"/>
      <c r="G159" s="220"/>
      <c r="H159" s="259"/>
      <c r="I159" s="223"/>
      <c r="J159" s="231"/>
      <c r="K159" s="232"/>
      <c r="L159" s="254"/>
      <c r="M159" s="255"/>
      <c r="N159" s="255"/>
      <c r="O159" s="256"/>
      <c r="P159" s="290"/>
      <c r="Q159" s="291"/>
      <c r="R159" s="291"/>
      <c r="S159" s="292"/>
      <c r="T159" s="78"/>
      <c r="U159" s="78"/>
      <c r="V159" s="207"/>
      <c r="W159" s="208"/>
      <c r="X159" s="207"/>
      <c r="Y159" s="208"/>
      <c r="Z159" s="242"/>
      <c r="AA159" s="243"/>
      <c r="AB159" s="244">
        <f t="shared" si="38"/>
        <v>0</v>
      </c>
      <c r="AC159" s="245"/>
    </row>
    <row r="160" spans="2:29" ht="3" customHeight="1" x14ac:dyDescent="0.25">
      <c r="AB160" s="247"/>
      <c r="AC160" s="247"/>
    </row>
    <row r="161" spans="2:29" s="79" customFormat="1" ht="12.75" x14ac:dyDescent="0.2">
      <c r="B161" s="209"/>
      <c r="C161" s="210"/>
      <c r="D161" s="215"/>
      <c r="E161" s="216"/>
      <c r="F161" s="216"/>
      <c r="G161" s="216"/>
      <c r="H161" s="257"/>
      <c r="I161" s="221"/>
      <c r="J161" s="227" t="str">
        <f>IF(H161=0," ---",SUM(AB160:AC164)/H161)</f>
        <v xml:space="preserve"> ---</v>
      </c>
      <c r="K161" s="228"/>
      <c r="L161" s="248"/>
      <c r="M161" s="249"/>
      <c r="N161" s="249"/>
      <c r="O161" s="250"/>
      <c r="P161" s="290"/>
      <c r="Q161" s="291"/>
      <c r="R161" s="291"/>
      <c r="S161" s="291"/>
      <c r="T161" s="78"/>
      <c r="U161" s="78"/>
      <c r="V161" s="207"/>
      <c r="W161" s="208"/>
      <c r="X161" s="207"/>
      <c r="Y161" s="208"/>
      <c r="Z161" s="242"/>
      <c r="AA161" s="243"/>
      <c r="AB161" s="244">
        <f t="shared" ref="AB161:AB163" si="39">T161*Z161</f>
        <v>0</v>
      </c>
      <c r="AC161" s="245"/>
    </row>
    <row r="162" spans="2:29" s="79" customFormat="1" ht="12.75" x14ac:dyDescent="0.2">
      <c r="B162" s="211"/>
      <c r="C162" s="212"/>
      <c r="D162" s="217"/>
      <c r="E162" s="218"/>
      <c r="F162" s="218"/>
      <c r="G162" s="218"/>
      <c r="H162" s="258"/>
      <c r="I162" s="222"/>
      <c r="J162" s="229"/>
      <c r="K162" s="230"/>
      <c r="L162" s="251"/>
      <c r="M162" s="252"/>
      <c r="N162" s="252"/>
      <c r="O162" s="253"/>
      <c r="P162" s="290"/>
      <c r="Q162" s="291"/>
      <c r="R162" s="291"/>
      <c r="S162" s="292"/>
      <c r="T162" s="78"/>
      <c r="U162" s="78"/>
      <c r="V162" s="207"/>
      <c r="W162" s="208"/>
      <c r="X162" s="207"/>
      <c r="Y162" s="208"/>
      <c r="Z162" s="242"/>
      <c r="AA162" s="243"/>
      <c r="AB162" s="244">
        <f t="shared" si="39"/>
        <v>0</v>
      </c>
      <c r="AC162" s="245"/>
    </row>
    <row r="163" spans="2:29" s="79" customFormat="1" ht="12.75" x14ac:dyDescent="0.2">
      <c r="B163" s="213"/>
      <c r="C163" s="214"/>
      <c r="D163" s="219"/>
      <c r="E163" s="220"/>
      <c r="F163" s="220"/>
      <c r="G163" s="220"/>
      <c r="H163" s="259"/>
      <c r="I163" s="223"/>
      <c r="J163" s="231"/>
      <c r="K163" s="232"/>
      <c r="L163" s="254"/>
      <c r="M163" s="255"/>
      <c r="N163" s="255"/>
      <c r="O163" s="256"/>
      <c r="P163" s="290"/>
      <c r="Q163" s="291"/>
      <c r="R163" s="291"/>
      <c r="S163" s="292"/>
      <c r="T163" s="78"/>
      <c r="U163" s="78"/>
      <c r="V163" s="207"/>
      <c r="W163" s="208"/>
      <c r="X163" s="207"/>
      <c r="Y163" s="208"/>
      <c r="Z163" s="242"/>
      <c r="AA163" s="243"/>
      <c r="AB163" s="244">
        <f t="shared" si="39"/>
        <v>0</v>
      </c>
      <c r="AC163" s="245"/>
    </row>
    <row r="164" spans="2:29" ht="3" customHeight="1" x14ac:dyDescent="0.25">
      <c r="AB164" s="247"/>
      <c r="AC164" s="247"/>
    </row>
    <row r="165" spans="2:29" s="79" customFormat="1" ht="12.75" x14ac:dyDescent="0.2">
      <c r="B165" s="209"/>
      <c r="C165" s="210"/>
      <c r="D165" s="215"/>
      <c r="E165" s="216"/>
      <c r="F165" s="216"/>
      <c r="G165" s="216"/>
      <c r="H165" s="257"/>
      <c r="I165" s="221"/>
      <c r="J165" s="227" t="str">
        <f>IF(H165=0," ---",SUM(AB164:AC168)/H165)</f>
        <v xml:space="preserve"> ---</v>
      </c>
      <c r="K165" s="228"/>
      <c r="L165" s="248"/>
      <c r="M165" s="249"/>
      <c r="N165" s="249"/>
      <c r="O165" s="250"/>
      <c r="P165" s="290"/>
      <c r="Q165" s="291"/>
      <c r="R165" s="291"/>
      <c r="S165" s="291"/>
      <c r="T165" s="78"/>
      <c r="U165" s="78"/>
      <c r="V165" s="207"/>
      <c r="W165" s="208"/>
      <c r="X165" s="207"/>
      <c r="Y165" s="208"/>
      <c r="Z165" s="242"/>
      <c r="AA165" s="243"/>
      <c r="AB165" s="244">
        <f t="shared" ref="AB165:AB167" si="40">T165*Z165</f>
        <v>0</v>
      </c>
      <c r="AC165" s="245"/>
    </row>
    <row r="166" spans="2:29" s="79" customFormat="1" ht="12.75" x14ac:dyDescent="0.2">
      <c r="B166" s="211"/>
      <c r="C166" s="212"/>
      <c r="D166" s="217"/>
      <c r="E166" s="218"/>
      <c r="F166" s="218"/>
      <c r="G166" s="218"/>
      <c r="H166" s="258"/>
      <c r="I166" s="222"/>
      <c r="J166" s="229"/>
      <c r="K166" s="230"/>
      <c r="L166" s="251"/>
      <c r="M166" s="252"/>
      <c r="N166" s="252"/>
      <c r="O166" s="253"/>
      <c r="P166" s="290"/>
      <c r="Q166" s="291"/>
      <c r="R166" s="291"/>
      <c r="S166" s="292"/>
      <c r="T166" s="78"/>
      <c r="U166" s="78"/>
      <c r="V166" s="207"/>
      <c r="W166" s="208"/>
      <c r="X166" s="207"/>
      <c r="Y166" s="208"/>
      <c r="Z166" s="242"/>
      <c r="AA166" s="243"/>
      <c r="AB166" s="244">
        <f t="shared" si="40"/>
        <v>0</v>
      </c>
      <c r="AC166" s="245"/>
    </row>
    <row r="167" spans="2:29" s="79" customFormat="1" ht="12.75" x14ac:dyDescent="0.2">
      <c r="B167" s="213"/>
      <c r="C167" s="214"/>
      <c r="D167" s="219"/>
      <c r="E167" s="220"/>
      <c r="F167" s="220"/>
      <c r="G167" s="220"/>
      <c r="H167" s="259"/>
      <c r="I167" s="223"/>
      <c r="J167" s="231"/>
      <c r="K167" s="232"/>
      <c r="L167" s="254"/>
      <c r="M167" s="255"/>
      <c r="N167" s="255"/>
      <c r="O167" s="256"/>
      <c r="P167" s="290"/>
      <c r="Q167" s="291"/>
      <c r="R167" s="291"/>
      <c r="S167" s="292"/>
      <c r="T167" s="78"/>
      <c r="U167" s="78"/>
      <c r="V167" s="207"/>
      <c r="W167" s="208"/>
      <c r="X167" s="207"/>
      <c r="Y167" s="208"/>
      <c r="Z167" s="242"/>
      <c r="AA167" s="243"/>
      <c r="AB167" s="244">
        <f t="shared" si="40"/>
        <v>0</v>
      </c>
      <c r="AC167" s="245"/>
    </row>
    <row r="168" spans="2:29" ht="3" customHeight="1" x14ac:dyDescent="0.25">
      <c r="AB168" s="247"/>
      <c r="AC168" s="247"/>
    </row>
    <row r="169" spans="2:29" s="79" customFormat="1" ht="12.75" x14ac:dyDescent="0.2">
      <c r="B169" s="209"/>
      <c r="C169" s="210"/>
      <c r="D169" s="215"/>
      <c r="E169" s="216"/>
      <c r="F169" s="216"/>
      <c r="G169" s="216"/>
      <c r="H169" s="257"/>
      <c r="I169" s="221"/>
      <c r="J169" s="227" t="str">
        <f>IF(H169=0," ---",SUM(AB168:AC172)/H169)</f>
        <v xml:space="preserve"> ---</v>
      </c>
      <c r="K169" s="228"/>
      <c r="L169" s="248"/>
      <c r="M169" s="249"/>
      <c r="N169" s="249"/>
      <c r="O169" s="250"/>
      <c r="P169" s="290"/>
      <c r="Q169" s="291"/>
      <c r="R169" s="291"/>
      <c r="S169" s="291"/>
      <c r="T169" s="78"/>
      <c r="U169" s="78"/>
      <c r="V169" s="207"/>
      <c r="W169" s="208"/>
      <c r="X169" s="207"/>
      <c r="Y169" s="208"/>
      <c r="Z169" s="242"/>
      <c r="AA169" s="243"/>
      <c r="AB169" s="244">
        <f t="shared" ref="AB169:AB171" si="41">T169*Z169</f>
        <v>0</v>
      </c>
      <c r="AC169" s="245"/>
    </row>
    <row r="170" spans="2:29" s="79" customFormat="1" ht="12.75" x14ac:dyDescent="0.2">
      <c r="B170" s="211"/>
      <c r="C170" s="212"/>
      <c r="D170" s="217"/>
      <c r="E170" s="218"/>
      <c r="F170" s="218"/>
      <c r="G170" s="218"/>
      <c r="H170" s="258"/>
      <c r="I170" s="222"/>
      <c r="J170" s="229"/>
      <c r="K170" s="230"/>
      <c r="L170" s="251"/>
      <c r="M170" s="252"/>
      <c r="N170" s="252"/>
      <c r="O170" s="253"/>
      <c r="P170" s="290"/>
      <c r="Q170" s="291"/>
      <c r="R170" s="291"/>
      <c r="S170" s="292"/>
      <c r="T170" s="78"/>
      <c r="U170" s="78"/>
      <c r="V170" s="207"/>
      <c r="W170" s="208"/>
      <c r="X170" s="207"/>
      <c r="Y170" s="208"/>
      <c r="Z170" s="242"/>
      <c r="AA170" s="243"/>
      <c r="AB170" s="244">
        <f t="shared" si="41"/>
        <v>0</v>
      </c>
      <c r="AC170" s="245"/>
    </row>
    <row r="171" spans="2:29" s="79" customFormat="1" ht="12.75" x14ac:dyDescent="0.2">
      <c r="B171" s="213"/>
      <c r="C171" s="214"/>
      <c r="D171" s="219"/>
      <c r="E171" s="220"/>
      <c r="F171" s="220"/>
      <c r="G171" s="220"/>
      <c r="H171" s="259"/>
      <c r="I171" s="223"/>
      <c r="J171" s="231"/>
      <c r="K171" s="232"/>
      <c r="L171" s="254"/>
      <c r="M171" s="255"/>
      <c r="N171" s="255"/>
      <c r="O171" s="256"/>
      <c r="P171" s="290"/>
      <c r="Q171" s="291"/>
      <c r="R171" s="291"/>
      <c r="S171" s="292"/>
      <c r="T171" s="78"/>
      <c r="U171" s="78"/>
      <c r="V171" s="207"/>
      <c r="W171" s="208"/>
      <c r="X171" s="207"/>
      <c r="Y171" s="208"/>
      <c r="Z171" s="242"/>
      <c r="AA171" s="243"/>
      <c r="AB171" s="244">
        <f t="shared" si="41"/>
        <v>0</v>
      </c>
      <c r="AC171" s="245"/>
    </row>
    <row r="172" spans="2:29" ht="3" customHeight="1" x14ac:dyDescent="0.25">
      <c r="AB172" s="247"/>
      <c r="AC172" s="247"/>
    </row>
    <row r="173" spans="2:29" s="79" customFormat="1" ht="12.75" x14ac:dyDescent="0.2">
      <c r="B173" s="209"/>
      <c r="C173" s="210"/>
      <c r="D173" s="215"/>
      <c r="E173" s="216"/>
      <c r="F173" s="216"/>
      <c r="G173" s="216"/>
      <c r="H173" s="257"/>
      <c r="I173" s="221"/>
      <c r="J173" s="227" t="str">
        <f>IF(H173=0," ---",SUM(AB172:AC176)/H173)</f>
        <v xml:space="preserve"> ---</v>
      </c>
      <c r="K173" s="228"/>
      <c r="L173" s="248"/>
      <c r="M173" s="249"/>
      <c r="N173" s="249"/>
      <c r="O173" s="250"/>
      <c r="P173" s="290"/>
      <c r="Q173" s="291"/>
      <c r="R173" s="291"/>
      <c r="S173" s="291"/>
      <c r="T173" s="78"/>
      <c r="U173" s="78"/>
      <c r="V173" s="207"/>
      <c r="W173" s="208"/>
      <c r="X173" s="207"/>
      <c r="Y173" s="208"/>
      <c r="Z173" s="242"/>
      <c r="AA173" s="243"/>
      <c r="AB173" s="244">
        <f t="shared" ref="AB173:AB175" si="42">T173*Z173</f>
        <v>0</v>
      </c>
      <c r="AC173" s="245"/>
    </row>
    <row r="174" spans="2:29" s="79" customFormat="1" ht="12.75" x14ac:dyDescent="0.2">
      <c r="B174" s="211"/>
      <c r="C174" s="212"/>
      <c r="D174" s="217"/>
      <c r="E174" s="218"/>
      <c r="F174" s="218"/>
      <c r="G174" s="218"/>
      <c r="H174" s="258"/>
      <c r="I174" s="222"/>
      <c r="J174" s="229"/>
      <c r="K174" s="230"/>
      <c r="L174" s="251"/>
      <c r="M174" s="252"/>
      <c r="N174" s="252"/>
      <c r="O174" s="253"/>
      <c r="P174" s="290"/>
      <c r="Q174" s="291"/>
      <c r="R174" s="291"/>
      <c r="S174" s="292"/>
      <c r="T174" s="78"/>
      <c r="U174" s="78"/>
      <c r="V174" s="207"/>
      <c r="W174" s="208"/>
      <c r="X174" s="207"/>
      <c r="Y174" s="208"/>
      <c r="Z174" s="242"/>
      <c r="AA174" s="243"/>
      <c r="AB174" s="244">
        <f t="shared" si="42"/>
        <v>0</v>
      </c>
      <c r="AC174" s="245"/>
    </row>
    <row r="175" spans="2:29" s="79" customFormat="1" ht="12.75" x14ac:dyDescent="0.2">
      <c r="B175" s="213"/>
      <c r="C175" s="214"/>
      <c r="D175" s="219"/>
      <c r="E175" s="220"/>
      <c r="F175" s="220"/>
      <c r="G175" s="220"/>
      <c r="H175" s="259"/>
      <c r="I175" s="223"/>
      <c r="J175" s="231"/>
      <c r="K175" s="232"/>
      <c r="L175" s="254"/>
      <c r="M175" s="255"/>
      <c r="N175" s="255"/>
      <c r="O175" s="256"/>
      <c r="P175" s="290"/>
      <c r="Q175" s="291"/>
      <c r="R175" s="291"/>
      <c r="S175" s="292"/>
      <c r="T175" s="78"/>
      <c r="U175" s="78"/>
      <c r="V175" s="207"/>
      <c r="W175" s="208"/>
      <c r="X175" s="207"/>
      <c r="Y175" s="208"/>
      <c r="Z175" s="242"/>
      <c r="AA175" s="243"/>
      <c r="AB175" s="244">
        <f t="shared" si="42"/>
        <v>0</v>
      </c>
      <c r="AC175" s="245"/>
    </row>
    <row r="176" spans="2:29" ht="3" customHeight="1" x14ac:dyDescent="0.25">
      <c r="AB176" s="247"/>
      <c r="AC176" s="247"/>
    </row>
    <row r="177" spans="2:29" s="79" customFormat="1" ht="12.75" x14ac:dyDescent="0.2">
      <c r="B177" s="209"/>
      <c r="C177" s="210"/>
      <c r="D177" s="215"/>
      <c r="E177" s="216"/>
      <c r="F177" s="216"/>
      <c r="G177" s="216"/>
      <c r="H177" s="257"/>
      <c r="I177" s="221"/>
      <c r="J177" s="227" t="str">
        <f>IF(H177=0," ---",SUM(AB176:AC180)/H177)</f>
        <v xml:space="preserve"> ---</v>
      </c>
      <c r="K177" s="228"/>
      <c r="L177" s="248"/>
      <c r="M177" s="249"/>
      <c r="N177" s="249"/>
      <c r="O177" s="250"/>
      <c r="P177" s="290"/>
      <c r="Q177" s="291"/>
      <c r="R177" s="291"/>
      <c r="S177" s="291"/>
      <c r="T177" s="78"/>
      <c r="U177" s="78"/>
      <c r="V177" s="207"/>
      <c r="W177" s="208"/>
      <c r="X177" s="207"/>
      <c r="Y177" s="208"/>
      <c r="Z177" s="242"/>
      <c r="AA177" s="243"/>
      <c r="AB177" s="244">
        <f t="shared" ref="AB177:AB179" si="43">T177*Z177</f>
        <v>0</v>
      </c>
      <c r="AC177" s="245"/>
    </row>
    <row r="178" spans="2:29" s="79" customFormat="1" ht="12.75" x14ac:dyDescent="0.2">
      <c r="B178" s="211"/>
      <c r="C178" s="212"/>
      <c r="D178" s="217"/>
      <c r="E178" s="218"/>
      <c r="F178" s="218"/>
      <c r="G178" s="218"/>
      <c r="H178" s="258"/>
      <c r="I178" s="222"/>
      <c r="J178" s="229"/>
      <c r="K178" s="230"/>
      <c r="L178" s="251"/>
      <c r="M178" s="252"/>
      <c r="N178" s="252"/>
      <c r="O178" s="253"/>
      <c r="P178" s="290"/>
      <c r="Q178" s="291"/>
      <c r="R178" s="291"/>
      <c r="S178" s="292"/>
      <c r="T178" s="78"/>
      <c r="U178" s="78"/>
      <c r="V178" s="207"/>
      <c r="W178" s="208"/>
      <c r="X178" s="207"/>
      <c r="Y178" s="208"/>
      <c r="Z178" s="242"/>
      <c r="AA178" s="243"/>
      <c r="AB178" s="244">
        <f t="shared" si="43"/>
        <v>0</v>
      </c>
      <c r="AC178" s="245"/>
    </row>
    <row r="179" spans="2:29" s="79" customFormat="1" ht="12.75" x14ac:dyDescent="0.2">
      <c r="B179" s="213"/>
      <c r="C179" s="214"/>
      <c r="D179" s="219"/>
      <c r="E179" s="220"/>
      <c r="F179" s="220"/>
      <c r="G179" s="220"/>
      <c r="H179" s="259"/>
      <c r="I179" s="223"/>
      <c r="J179" s="231"/>
      <c r="K179" s="232"/>
      <c r="L179" s="254"/>
      <c r="M179" s="255"/>
      <c r="N179" s="255"/>
      <c r="O179" s="256"/>
      <c r="P179" s="290"/>
      <c r="Q179" s="291"/>
      <c r="R179" s="291"/>
      <c r="S179" s="292"/>
      <c r="T179" s="78"/>
      <c r="U179" s="78"/>
      <c r="V179" s="207"/>
      <c r="W179" s="208"/>
      <c r="X179" s="207"/>
      <c r="Y179" s="208"/>
      <c r="Z179" s="242"/>
      <c r="AA179" s="243"/>
      <c r="AB179" s="244">
        <f t="shared" si="43"/>
        <v>0</v>
      </c>
      <c r="AC179" s="245"/>
    </row>
    <row r="180" spans="2:29" ht="3" customHeight="1" x14ac:dyDescent="0.25">
      <c r="AB180" s="247"/>
      <c r="AC180" s="247"/>
    </row>
    <row r="181" spans="2:29" s="79" customFormat="1" ht="12.75" x14ac:dyDescent="0.2">
      <c r="B181" s="209"/>
      <c r="C181" s="210"/>
      <c r="D181" s="215"/>
      <c r="E181" s="216"/>
      <c r="F181" s="216"/>
      <c r="G181" s="216"/>
      <c r="H181" s="257"/>
      <c r="I181" s="221"/>
      <c r="J181" s="227" t="str">
        <f>IF(H181=0," ---",SUM(AB180:AC184)/H181)</f>
        <v xml:space="preserve"> ---</v>
      </c>
      <c r="K181" s="228"/>
      <c r="L181" s="248"/>
      <c r="M181" s="249"/>
      <c r="N181" s="249"/>
      <c r="O181" s="250"/>
      <c r="P181" s="290"/>
      <c r="Q181" s="291"/>
      <c r="R181" s="291"/>
      <c r="S181" s="291"/>
      <c r="T181" s="78"/>
      <c r="U181" s="78"/>
      <c r="V181" s="207"/>
      <c r="W181" s="208"/>
      <c r="X181" s="207"/>
      <c r="Y181" s="208"/>
      <c r="Z181" s="242"/>
      <c r="AA181" s="243"/>
      <c r="AB181" s="244">
        <f t="shared" ref="AB181:AB183" si="44">T181*Z181</f>
        <v>0</v>
      </c>
      <c r="AC181" s="245"/>
    </row>
    <row r="182" spans="2:29" s="79" customFormat="1" ht="12.75" x14ac:dyDescent="0.2">
      <c r="B182" s="211"/>
      <c r="C182" s="212"/>
      <c r="D182" s="217"/>
      <c r="E182" s="218"/>
      <c r="F182" s="218"/>
      <c r="G182" s="218"/>
      <c r="H182" s="258"/>
      <c r="I182" s="222"/>
      <c r="J182" s="229"/>
      <c r="K182" s="230"/>
      <c r="L182" s="251"/>
      <c r="M182" s="252"/>
      <c r="N182" s="252"/>
      <c r="O182" s="253"/>
      <c r="P182" s="290"/>
      <c r="Q182" s="291"/>
      <c r="R182" s="291"/>
      <c r="S182" s="292"/>
      <c r="T182" s="78"/>
      <c r="U182" s="78"/>
      <c r="V182" s="207"/>
      <c r="W182" s="208"/>
      <c r="X182" s="207"/>
      <c r="Y182" s="208"/>
      <c r="Z182" s="242"/>
      <c r="AA182" s="243"/>
      <c r="AB182" s="244">
        <f t="shared" si="44"/>
        <v>0</v>
      </c>
      <c r="AC182" s="245"/>
    </row>
    <row r="183" spans="2:29" s="79" customFormat="1" ht="12.75" x14ac:dyDescent="0.2">
      <c r="B183" s="213"/>
      <c r="C183" s="214"/>
      <c r="D183" s="219"/>
      <c r="E183" s="220"/>
      <c r="F183" s="220"/>
      <c r="G183" s="220"/>
      <c r="H183" s="259"/>
      <c r="I183" s="223"/>
      <c r="J183" s="231"/>
      <c r="K183" s="232"/>
      <c r="L183" s="254"/>
      <c r="M183" s="255"/>
      <c r="N183" s="255"/>
      <c r="O183" s="256"/>
      <c r="P183" s="290"/>
      <c r="Q183" s="291"/>
      <c r="R183" s="291"/>
      <c r="S183" s="292"/>
      <c r="T183" s="78"/>
      <c r="U183" s="78"/>
      <c r="V183" s="207"/>
      <c r="W183" s="208"/>
      <c r="X183" s="207"/>
      <c r="Y183" s="208"/>
      <c r="Z183" s="242"/>
      <c r="AA183" s="243"/>
      <c r="AB183" s="244">
        <f t="shared" si="44"/>
        <v>0</v>
      </c>
      <c r="AC183" s="245"/>
    </row>
    <row r="184" spans="2:29" ht="3" customHeight="1" x14ac:dyDescent="0.25">
      <c r="AB184" s="247"/>
      <c r="AC184" s="247"/>
    </row>
  </sheetData>
  <mergeCells count="973">
    <mergeCell ref="Z13:AA13"/>
    <mergeCell ref="AB13:AC13"/>
    <mergeCell ref="P14:S14"/>
    <mergeCell ref="V14:W14"/>
    <mergeCell ref="X14:Y14"/>
    <mergeCell ref="Z14:AA14"/>
    <mergeCell ref="AB14:AC14"/>
    <mergeCell ref="P15:S15"/>
    <mergeCell ref="V15:W15"/>
    <mergeCell ref="X15:Y15"/>
    <mergeCell ref="Z15:AA15"/>
    <mergeCell ref="AB15:AC15"/>
    <mergeCell ref="B13:C15"/>
    <mergeCell ref="D13:G15"/>
    <mergeCell ref="H13:H15"/>
    <mergeCell ref="I13:I15"/>
    <mergeCell ref="J13:K15"/>
    <mergeCell ref="L13:O15"/>
    <mergeCell ref="P13:S13"/>
    <mergeCell ref="V13:W13"/>
    <mergeCell ref="X13:Y13"/>
    <mergeCell ref="X143:Y143"/>
    <mergeCell ref="X145:Y145"/>
    <mergeCell ref="X146:Y146"/>
    <mergeCell ref="X147:Y147"/>
    <mergeCell ref="X149:Y149"/>
    <mergeCell ref="X150:Y150"/>
    <mergeCell ref="X183:Y183"/>
    <mergeCell ref="V10:Y10"/>
    <mergeCell ref="V11:W11"/>
    <mergeCell ref="X11:Y11"/>
    <mergeCell ref="X175:Y175"/>
    <mergeCell ref="X177:Y177"/>
    <mergeCell ref="X178:Y178"/>
    <mergeCell ref="X179:Y179"/>
    <mergeCell ref="X181:Y181"/>
    <mergeCell ref="X182:Y182"/>
    <mergeCell ref="X167:Y167"/>
    <mergeCell ref="X169:Y169"/>
    <mergeCell ref="X170:Y170"/>
    <mergeCell ref="X171:Y171"/>
    <mergeCell ref="X173:Y173"/>
    <mergeCell ref="X174:Y174"/>
    <mergeCell ref="X159:Y159"/>
    <mergeCell ref="X161:Y161"/>
    <mergeCell ref="X135:Y135"/>
    <mergeCell ref="X137:Y137"/>
    <mergeCell ref="X138:Y138"/>
    <mergeCell ref="X139:Y139"/>
    <mergeCell ref="X141:Y141"/>
    <mergeCell ref="X142:Y142"/>
    <mergeCell ref="X127:Y127"/>
    <mergeCell ref="X129:Y129"/>
    <mergeCell ref="X130:Y130"/>
    <mergeCell ref="X131:Y131"/>
    <mergeCell ref="X133:Y133"/>
    <mergeCell ref="X134:Y134"/>
    <mergeCell ref="X119:Y119"/>
    <mergeCell ref="X121:Y121"/>
    <mergeCell ref="X122:Y122"/>
    <mergeCell ref="X123:Y123"/>
    <mergeCell ref="X125:Y125"/>
    <mergeCell ref="X126:Y126"/>
    <mergeCell ref="X111:Y111"/>
    <mergeCell ref="X113:Y113"/>
    <mergeCell ref="X114:Y114"/>
    <mergeCell ref="X115:Y115"/>
    <mergeCell ref="X117:Y117"/>
    <mergeCell ref="X118:Y118"/>
    <mergeCell ref="X103:Y103"/>
    <mergeCell ref="X105:Y105"/>
    <mergeCell ref="X106:Y106"/>
    <mergeCell ref="X107:Y107"/>
    <mergeCell ref="X109:Y109"/>
    <mergeCell ref="X110:Y110"/>
    <mergeCell ref="X95:Y95"/>
    <mergeCell ref="X97:Y97"/>
    <mergeCell ref="X98:Y98"/>
    <mergeCell ref="X99:Y99"/>
    <mergeCell ref="X101:Y101"/>
    <mergeCell ref="X102:Y102"/>
    <mergeCell ref="X87:Y87"/>
    <mergeCell ref="X89:Y89"/>
    <mergeCell ref="X90:Y90"/>
    <mergeCell ref="X91:Y91"/>
    <mergeCell ref="X93:Y93"/>
    <mergeCell ref="X94:Y94"/>
    <mergeCell ref="X79:Y79"/>
    <mergeCell ref="X81:Y81"/>
    <mergeCell ref="X82:Y82"/>
    <mergeCell ref="X83:Y83"/>
    <mergeCell ref="X85:Y85"/>
    <mergeCell ref="X86:Y86"/>
    <mergeCell ref="X71:Y71"/>
    <mergeCell ref="X73:Y73"/>
    <mergeCell ref="X74:Y74"/>
    <mergeCell ref="X75:Y75"/>
    <mergeCell ref="X77:Y77"/>
    <mergeCell ref="X78:Y78"/>
    <mergeCell ref="X63:Y63"/>
    <mergeCell ref="X65:Y65"/>
    <mergeCell ref="X66:Y66"/>
    <mergeCell ref="X67:Y67"/>
    <mergeCell ref="X69:Y69"/>
    <mergeCell ref="X70:Y70"/>
    <mergeCell ref="X55:Y55"/>
    <mergeCell ref="X57:Y57"/>
    <mergeCell ref="X58:Y58"/>
    <mergeCell ref="X59:Y59"/>
    <mergeCell ref="X61:Y61"/>
    <mergeCell ref="X62:Y62"/>
    <mergeCell ref="X47:Y47"/>
    <mergeCell ref="X49:Y49"/>
    <mergeCell ref="X50:Y50"/>
    <mergeCell ref="X51:Y51"/>
    <mergeCell ref="X53:Y53"/>
    <mergeCell ref="X54:Y54"/>
    <mergeCell ref="X39:Y39"/>
    <mergeCell ref="X41:Y41"/>
    <mergeCell ref="X42:Y42"/>
    <mergeCell ref="X43:Y43"/>
    <mergeCell ref="X45:Y45"/>
    <mergeCell ref="X46:Y46"/>
    <mergeCell ref="X31:Y31"/>
    <mergeCell ref="X33:Y33"/>
    <mergeCell ref="X34:Y34"/>
    <mergeCell ref="X35:Y35"/>
    <mergeCell ref="X37:Y37"/>
    <mergeCell ref="X38:Y38"/>
    <mergeCell ref="Z183:AA183"/>
    <mergeCell ref="V175:W175"/>
    <mergeCell ref="Z175:AA175"/>
    <mergeCell ref="V171:W171"/>
    <mergeCell ref="Z171:AA171"/>
    <mergeCell ref="P167:S167"/>
    <mergeCell ref="V167:W167"/>
    <mergeCell ref="Z167:AA167"/>
    <mergeCell ref="V163:W163"/>
    <mergeCell ref="Z163:AA163"/>
    <mergeCell ref="X163:Y163"/>
    <mergeCell ref="X165:Y165"/>
    <mergeCell ref="X166:Y166"/>
    <mergeCell ref="AB183:AC183"/>
    <mergeCell ref="AB184:AC184"/>
    <mergeCell ref="X17:Y17"/>
    <mergeCell ref="X18:Y18"/>
    <mergeCell ref="X19:Y19"/>
    <mergeCell ref="X21:Y21"/>
    <mergeCell ref="X22:Y22"/>
    <mergeCell ref="P181:S181"/>
    <mergeCell ref="V181:W181"/>
    <mergeCell ref="Z181:AA181"/>
    <mergeCell ref="AB181:AC181"/>
    <mergeCell ref="P182:S182"/>
    <mergeCell ref="V182:W182"/>
    <mergeCell ref="Z182:AA182"/>
    <mergeCell ref="AB182:AC182"/>
    <mergeCell ref="V179:W179"/>
    <mergeCell ref="Z179:AA179"/>
    <mergeCell ref="AB179:AC179"/>
    <mergeCell ref="AB180:AC180"/>
    <mergeCell ref="Z177:AA177"/>
    <mergeCell ref="AB177:AC177"/>
    <mergeCell ref="Z178:AA178"/>
    <mergeCell ref="AB178:AC178"/>
    <mergeCell ref="P175:S175"/>
    <mergeCell ref="B181:C183"/>
    <mergeCell ref="D181:G183"/>
    <mergeCell ref="H181:H183"/>
    <mergeCell ref="I181:I183"/>
    <mergeCell ref="J181:K183"/>
    <mergeCell ref="L181:O183"/>
    <mergeCell ref="L177:O179"/>
    <mergeCell ref="P177:S177"/>
    <mergeCell ref="V177:W177"/>
    <mergeCell ref="P178:S178"/>
    <mergeCell ref="V178:W178"/>
    <mergeCell ref="P179:S179"/>
    <mergeCell ref="P183:S183"/>
    <mergeCell ref="V183:W183"/>
    <mergeCell ref="AB176:AC176"/>
    <mergeCell ref="B177:C179"/>
    <mergeCell ref="D177:G179"/>
    <mergeCell ref="H177:H179"/>
    <mergeCell ref="I177:I179"/>
    <mergeCell ref="J177:K179"/>
    <mergeCell ref="P173:S173"/>
    <mergeCell ref="V173:W173"/>
    <mergeCell ref="Z173:AA173"/>
    <mergeCell ref="AB173:AC173"/>
    <mergeCell ref="P174:S174"/>
    <mergeCell ref="V174:W174"/>
    <mergeCell ref="Z174:AA174"/>
    <mergeCell ref="AB174:AC174"/>
    <mergeCell ref="AB172:AC172"/>
    <mergeCell ref="B173:C175"/>
    <mergeCell ref="D173:G175"/>
    <mergeCell ref="H173:H175"/>
    <mergeCell ref="I173:I175"/>
    <mergeCell ref="J173:K175"/>
    <mergeCell ref="L173:O175"/>
    <mergeCell ref="L169:O171"/>
    <mergeCell ref="P169:S169"/>
    <mergeCell ref="V169:W169"/>
    <mergeCell ref="Z169:AA169"/>
    <mergeCell ref="AB169:AC169"/>
    <mergeCell ref="P170:S170"/>
    <mergeCell ref="V170:W170"/>
    <mergeCell ref="Z170:AA170"/>
    <mergeCell ref="AB170:AC170"/>
    <mergeCell ref="P171:S171"/>
    <mergeCell ref="AB175:AC175"/>
    <mergeCell ref="AB168:AC168"/>
    <mergeCell ref="B169:C171"/>
    <mergeCell ref="D169:G171"/>
    <mergeCell ref="H169:H171"/>
    <mergeCell ref="I169:I171"/>
    <mergeCell ref="J169:K171"/>
    <mergeCell ref="P165:S165"/>
    <mergeCell ref="V165:W165"/>
    <mergeCell ref="Z165:AA165"/>
    <mergeCell ref="AB165:AC165"/>
    <mergeCell ref="P166:S166"/>
    <mergeCell ref="V166:W166"/>
    <mergeCell ref="Z166:AA166"/>
    <mergeCell ref="AB166:AC166"/>
    <mergeCell ref="AB171:AC171"/>
    <mergeCell ref="AB164:AC164"/>
    <mergeCell ref="B165:C167"/>
    <mergeCell ref="D165:G167"/>
    <mergeCell ref="H165:H167"/>
    <mergeCell ref="I165:I167"/>
    <mergeCell ref="J165:K167"/>
    <mergeCell ref="L165:O167"/>
    <mergeCell ref="L161:O163"/>
    <mergeCell ref="P161:S161"/>
    <mergeCell ref="V161:W161"/>
    <mergeCell ref="Z161:AA161"/>
    <mergeCell ref="AB161:AC161"/>
    <mergeCell ref="P162:S162"/>
    <mergeCell ref="V162:W162"/>
    <mergeCell ref="Z162:AA162"/>
    <mergeCell ref="AB162:AC162"/>
    <mergeCell ref="P163:S163"/>
    <mergeCell ref="AB167:AC167"/>
    <mergeCell ref="X162:Y162"/>
    <mergeCell ref="AB160:AC160"/>
    <mergeCell ref="B161:C163"/>
    <mergeCell ref="D161:G163"/>
    <mergeCell ref="H161:H163"/>
    <mergeCell ref="I161:I163"/>
    <mergeCell ref="J161:K163"/>
    <mergeCell ref="P157:S157"/>
    <mergeCell ref="V157:W157"/>
    <mergeCell ref="Z157:AA157"/>
    <mergeCell ref="AB157:AC157"/>
    <mergeCell ref="P158:S158"/>
    <mergeCell ref="V158:W158"/>
    <mergeCell ref="Z158:AA158"/>
    <mergeCell ref="AB158:AC158"/>
    <mergeCell ref="AB163:AC163"/>
    <mergeCell ref="P159:S159"/>
    <mergeCell ref="V159:W159"/>
    <mergeCell ref="Z159:AA159"/>
    <mergeCell ref="X157:Y157"/>
    <mergeCell ref="X158:Y158"/>
    <mergeCell ref="AB156:AC156"/>
    <mergeCell ref="B157:C159"/>
    <mergeCell ref="D157:G159"/>
    <mergeCell ref="H157:H159"/>
    <mergeCell ref="I157:I159"/>
    <mergeCell ref="J157:K159"/>
    <mergeCell ref="L157:O159"/>
    <mergeCell ref="L153:O155"/>
    <mergeCell ref="P153:S153"/>
    <mergeCell ref="V153:W153"/>
    <mergeCell ref="Z153:AA153"/>
    <mergeCell ref="AB153:AC153"/>
    <mergeCell ref="P154:S154"/>
    <mergeCell ref="V154:W154"/>
    <mergeCell ref="Z154:AA154"/>
    <mergeCell ref="AB154:AC154"/>
    <mergeCell ref="P155:S155"/>
    <mergeCell ref="AB159:AC159"/>
    <mergeCell ref="V155:W155"/>
    <mergeCell ref="Z155:AA155"/>
    <mergeCell ref="X154:Y154"/>
    <mergeCell ref="X155:Y155"/>
    <mergeCell ref="X153:Y153"/>
    <mergeCell ref="V151:W151"/>
    <mergeCell ref="Z151:AA151"/>
    <mergeCell ref="AB151:AC151"/>
    <mergeCell ref="AB152:AC152"/>
    <mergeCell ref="B153:C155"/>
    <mergeCell ref="D153:G155"/>
    <mergeCell ref="H153:H155"/>
    <mergeCell ref="I153:I155"/>
    <mergeCell ref="J153:K155"/>
    <mergeCell ref="B149:C151"/>
    <mergeCell ref="D149:G151"/>
    <mergeCell ref="H149:H151"/>
    <mergeCell ref="I149:I151"/>
    <mergeCell ref="J149:K151"/>
    <mergeCell ref="L149:O151"/>
    <mergeCell ref="AB155:AC155"/>
    <mergeCell ref="P151:S151"/>
    <mergeCell ref="X151:Y151"/>
    <mergeCell ref="AB146:AC146"/>
    <mergeCell ref="P147:S147"/>
    <mergeCell ref="P149:S149"/>
    <mergeCell ref="V149:W149"/>
    <mergeCell ref="Z149:AA149"/>
    <mergeCell ref="AB149:AC149"/>
    <mergeCell ref="P150:S150"/>
    <mergeCell ref="V150:W150"/>
    <mergeCell ref="Z150:AA150"/>
    <mergeCell ref="AB150:AC150"/>
    <mergeCell ref="V147:W147"/>
    <mergeCell ref="Z147:AA147"/>
    <mergeCell ref="AB147:AC147"/>
    <mergeCell ref="AB148:AC148"/>
    <mergeCell ref="P143:S143"/>
    <mergeCell ref="V143:W143"/>
    <mergeCell ref="Z143:AA143"/>
    <mergeCell ref="AB143:AC143"/>
    <mergeCell ref="AB144:AC144"/>
    <mergeCell ref="B145:C147"/>
    <mergeCell ref="D145:G147"/>
    <mergeCell ref="H145:H147"/>
    <mergeCell ref="I145:I147"/>
    <mergeCell ref="J145:K147"/>
    <mergeCell ref="B141:C143"/>
    <mergeCell ref="D141:G143"/>
    <mergeCell ref="H141:H143"/>
    <mergeCell ref="I141:I143"/>
    <mergeCell ref="J141:K143"/>
    <mergeCell ref="L141:O143"/>
    <mergeCell ref="L145:O147"/>
    <mergeCell ref="P145:S145"/>
    <mergeCell ref="V145:W145"/>
    <mergeCell ref="Z145:AA145"/>
    <mergeCell ref="AB145:AC145"/>
    <mergeCell ref="P146:S146"/>
    <mergeCell ref="V146:W146"/>
    <mergeCell ref="Z146:AA146"/>
    <mergeCell ref="AB138:AC138"/>
    <mergeCell ref="P139:S139"/>
    <mergeCell ref="P141:S141"/>
    <mergeCell ref="V141:W141"/>
    <mergeCell ref="Z141:AA141"/>
    <mergeCell ref="AB141:AC141"/>
    <mergeCell ref="P142:S142"/>
    <mergeCell ref="V142:W142"/>
    <mergeCell ref="Z142:AA142"/>
    <mergeCell ref="AB142:AC142"/>
    <mergeCell ref="V139:W139"/>
    <mergeCell ref="Z139:AA139"/>
    <mergeCell ref="AB139:AC139"/>
    <mergeCell ref="AB140:AC140"/>
    <mergeCell ref="P135:S135"/>
    <mergeCell ref="V135:W135"/>
    <mergeCell ref="Z135:AA135"/>
    <mergeCell ref="AB135:AC135"/>
    <mergeCell ref="AB136:AC136"/>
    <mergeCell ref="B137:C139"/>
    <mergeCell ref="D137:G139"/>
    <mergeCell ref="H137:H139"/>
    <mergeCell ref="I137:I139"/>
    <mergeCell ref="J137:K139"/>
    <mergeCell ref="B133:C135"/>
    <mergeCell ref="D133:G135"/>
    <mergeCell ref="H133:H135"/>
    <mergeCell ref="I133:I135"/>
    <mergeCell ref="J133:K135"/>
    <mergeCell ref="L133:O135"/>
    <mergeCell ref="L137:O139"/>
    <mergeCell ref="P137:S137"/>
    <mergeCell ref="V137:W137"/>
    <mergeCell ref="Z137:AA137"/>
    <mergeCell ref="AB137:AC137"/>
    <mergeCell ref="P138:S138"/>
    <mergeCell ref="V138:W138"/>
    <mergeCell ref="Z138:AA138"/>
    <mergeCell ref="AB130:AC130"/>
    <mergeCell ref="P131:S131"/>
    <mergeCell ref="P133:S133"/>
    <mergeCell ref="V133:W133"/>
    <mergeCell ref="Z133:AA133"/>
    <mergeCell ref="AB133:AC133"/>
    <mergeCell ref="P134:S134"/>
    <mergeCell ref="V134:W134"/>
    <mergeCell ref="Z134:AA134"/>
    <mergeCell ref="AB134:AC134"/>
    <mergeCell ref="V131:W131"/>
    <mergeCell ref="Z131:AA131"/>
    <mergeCell ref="AB131:AC131"/>
    <mergeCell ref="AB132:AC132"/>
    <mergeCell ref="P127:S127"/>
    <mergeCell ref="V127:W127"/>
    <mergeCell ref="Z127:AA127"/>
    <mergeCell ref="AB127:AC127"/>
    <mergeCell ref="AB128:AC128"/>
    <mergeCell ref="B129:C131"/>
    <mergeCell ref="D129:G131"/>
    <mergeCell ref="H129:H131"/>
    <mergeCell ref="I129:I131"/>
    <mergeCell ref="J129:K131"/>
    <mergeCell ref="B125:C127"/>
    <mergeCell ref="D125:G127"/>
    <mergeCell ref="H125:H127"/>
    <mergeCell ref="I125:I127"/>
    <mergeCell ref="J125:K127"/>
    <mergeCell ref="L125:O127"/>
    <mergeCell ref="L129:O131"/>
    <mergeCell ref="P129:S129"/>
    <mergeCell ref="V129:W129"/>
    <mergeCell ref="Z129:AA129"/>
    <mergeCell ref="AB129:AC129"/>
    <mergeCell ref="P130:S130"/>
    <mergeCell ref="V130:W130"/>
    <mergeCell ref="Z130:AA130"/>
    <mergeCell ref="AB122:AC122"/>
    <mergeCell ref="P123:S123"/>
    <mergeCell ref="P125:S125"/>
    <mergeCell ref="V125:W125"/>
    <mergeCell ref="Z125:AA125"/>
    <mergeCell ref="AB125:AC125"/>
    <mergeCell ref="P126:S126"/>
    <mergeCell ref="V126:W126"/>
    <mergeCell ref="Z126:AA126"/>
    <mergeCell ref="AB126:AC126"/>
    <mergeCell ref="V123:W123"/>
    <mergeCell ref="Z123:AA123"/>
    <mergeCell ref="AB123:AC123"/>
    <mergeCell ref="AB124:AC124"/>
    <mergeCell ref="P119:S119"/>
    <mergeCell ref="V119:W119"/>
    <mergeCell ref="Z119:AA119"/>
    <mergeCell ref="AB119:AC119"/>
    <mergeCell ref="AB120:AC120"/>
    <mergeCell ref="B121:C123"/>
    <mergeCell ref="D121:G123"/>
    <mergeCell ref="H121:H123"/>
    <mergeCell ref="I121:I123"/>
    <mergeCell ref="J121:K123"/>
    <mergeCell ref="B117:C119"/>
    <mergeCell ref="D117:G119"/>
    <mergeCell ref="H117:H119"/>
    <mergeCell ref="I117:I119"/>
    <mergeCell ref="J117:K119"/>
    <mergeCell ref="L117:O119"/>
    <mergeCell ref="L121:O123"/>
    <mergeCell ref="P121:S121"/>
    <mergeCell ref="V121:W121"/>
    <mergeCell ref="Z121:AA121"/>
    <mergeCell ref="AB121:AC121"/>
    <mergeCell ref="P122:S122"/>
    <mergeCell ref="V122:W122"/>
    <mergeCell ref="Z122:AA122"/>
    <mergeCell ref="AB114:AC114"/>
    <mergeCell ref="P115:S115"/>
    <mergeCell ref="P117:S117"/>
    <mergeCell ref="V117:W117"/>
    <mergeCell ref="Z117:AA117"/>
    <mergeCell ref="AB117:AC117"/>
    <mergeCell ref="P118:S118"/>
    <mergeCell ref="V118:W118"/>
    <mergeCell ref="Z118:AA118"/>
    <mergeCell ref="AB118:AC118"/>
    <mergeCell ref="V115:W115"/>
    <mergeCell ref="Z115:AA115"/>
    <mergeCell ref="AB115:AC115"/>
    <mergeCell ref="AB116:AC116"/>
    <mergeCell ref="P111:S111"/>
    <mergeCell ref="V111:W111"/>
    <mergeCell ref="Z111:AA111"/>
    <mergeCell ref="AB111:AC111"/>
    <mergeCell ref="AB112:AC112"/>
    <mergeCell ref="B113:C115"/>
    <mergeCell ref="D113:G115"/>
    <mergeCell ref="H113:H115"/>
    <mergeCell ref="I113:I115"/>
    <mergeCell ref="J113:K115"/>
    <mergeCell ref="B109:C111"/>
    <mergeCell ref="D109:G111"/>
    <mergeCell ref="H109:H111"/>
    <mergeCell ref="I109:I111"/>
    <mergeCell ref="J109:K111"/>
    <mergeCell ref="L109:O111"/>
    <mergeCell ref="L113:O115"/>
    <mergeCell ref="P113:S113"/>
    <mergeCell ref="V113:W113"/>
    <mergeCell ref="Z113:AA113"/>
    <mergeCell ref="AB113:AC113"/>
    <mergeCell ref="P114:S114"/>
    <mergeCell ref="V114:W114"/>
    <mergeCell ref="Z114:AA114"/>
    <mergeCell ref="AB106:AC106"/>
    <mergeCell ref="P107:S107"/>
    <mergeCell ref="P109:S109"/>
    <mergeCell ref="V109:W109"/>
    <mergeCell ref="Z109:AA109"/>
    <mergeCell ref="AB109:AC109"/>
    <mergeCell ref="P110:S110"/>
    <mergeCell ref="V110:W110"/>
    <mergeCell ref="Z110:AA110"/>
    <mergeCell ref="AB110:AC110"/>
    <mergeCell ref="V107:W107"/>
    <mergeCell ref="Z107:AA107"/>
    <mergeCell ref="AB107:AC107"/>
    <mergeCell ref="AB108:AC108"/>
    <mergeCell ref="P103:S103"/>
    <mergeCell ref="V103:W103"/>
    <mergeCell ref="Z103:AA103"/>
    <mergeCell ref="AB103:AC103"/>
    <mergeCell ref="AB104:AC104"/>
    <mergeCell ref="B105:C107"/>
    <mergeCell ref="D105:G107"/>
    <mergeCell ref="H105:H107"/>
    <mergeCell ref="I105:I107"/>
    <mergeCell ref="J105:K107"/>
    <mergeCell ref="B101:C103"/>
    <mergeCell ref="D101:G103"/>
    <mergeCell ref="H101:H103"/>
    <mergeCell ref="I101:I103"/>
    <mergeCell ref="J101:K103"/>
    <mergeCell ref="L101:O103"/>
    <mergeCell ref="L105:O107"/>
    <mergeCell ref="P105:S105"/>
    <mergeCell ref="V105:W105"/>
    <mergeCell ref="Z105:AA105"/>
    <mergeCell ref="AB105:AC105"/>
    <mergeCell ref="P106:S106"/>
    <mergeCell ref="V106:W106"/>
    <mergeCell ref="Z106:AA106"/>
    <mergeCell ref="AB98:AC98"/>
    <mergeCell ref="P99:S99"/>
    <mergeCell ref="P101:S101"/>
    <mergeCell ref="V101:W101"/>
    <mergeCell ref="Z101:AA101"/>
    <mergeCell ref="AB101:AC101"/>
    <mergeCell ref="P102:S102"/>
    <mergeCell ref="V102:W102"/>
    <mergeCell ref="Z102:AA102"/>
    <mergeCell ref="AB102:AC102"/>
    <mergeCell ref="V99:W99"/>
    <mergeCell ref="Z99:AA99"/>
    <mergeCell ref="AB99:AC99"/>
    <mergeCell ref="AB100:AC100"/>
    <mergeCell ref="P95:S95"/>
    <mergeCell ref="V95:W95"/>
    <mergeCell ref="Z95:AA95"/>
    <mergeCell ref="AB95:AC95"/>
    <mergeCell ref="AB96:AC96"/>
    <mergeCell ref="B97:C99"/>
    <mergeCell ref="D97:G99"/>
    <mergeCell ref="H97:H99"/>
    <mergeCell ref="I97:I99"/>
    <mergeCell ref="J97:K99"/>
    <mergeCell ref="B93:C95"/>
    <mergeCell ref="D93:G95"/>
    <mergeCell ref="H93:H95"/>
    <mergeCell ref="I93:I95"/>
    <mergeCell ref="J93:K95"/>
    <mergeCell ref="L93:O95"/>
    <mergeCell ref="L97:O99"/>
    <mergeCell ref="P97:S97"/>
    <mergeCell ref="V97:W97"/>
    <mergeCell ref="Z97:AA97"/>
    <mergeCell ref="AB97:AC97"/>
    <mergeCell ref="P98:S98"/>
    <mergeCell ref="V98:W98"/>
    <mergeCell ref="Z98:AA98"/>
    <mergeCell ref="AB90:AC90"/>
    <mergeCell ref="P91:S91"/>
    <mergeCell ref="P93:S93"/>
    <mergeCell ref="V93:W93"/>
    <mergeCell ref="Z93:AA93"/>
    <mergeCell ref="AB93:AC93"/>
    <mergeCell ref="P94:S94"/>
    <mergeCell ref="V94:W94"/>
    <mergeCell ref="Z94:AA94"/>
    <mergeCell ref="AB94:AC94"/>
    <mergeCell ref="V91:W91"/>
    <mergeCell ref="Z91:AA91"/>
    <mergeCell ref="AB91:AC91"/>
    <mergeCell ref="AB92:AC92"/>
    <mergeCell ref="P87:S87"/>
    <mergeCell ref="V87:W87"/>
    <mergeCell ref="Z87:AA87"/>
    <mergeCell ref="AB87:AC87"/>
    <mergeCell ref="AB88:AC88"/>
    <mergeCell ref="B89:C91"/>
    <mergeCell ref="D89:G91"/>
    <mergeCell ref="H89:H91"/>
    <mergeCell ref="I89:I91"/>
    <mergeCell ref="J89:K91"/>
    <mergeCell ref="B85:C87"/>
    <mergeCell ref="D85:G87"/>
    <mergeCell ref="H85:H87"/>
    <mergeCell ref="I85:I87"/>
    <mergeCell ref="J85:K87"/>
    <mergeCell ref="L85:O87"/>
    <mergeCell ref="L89:O91"/>
    <mergeCell ref="P89:S89"/>
    <mergeCell ref="V89:W89"/>
    <mergeCell ref="Z89:AA89"/>
    <mergeCell ref="AB89:AC89"/>
    <mergeCell ref="P90:S90"/>
    <mergeCell ref="V90:W90"/>
    <mergeCell ref="Z90:AA90"/>
    <mergeCell ref="AB82:AC82"/>
    <mergeCell ref="P83:S83"/>
    <mergeCell ref="P85:S85"/>
    <mergeCell ref="V85:W85"/>
    <mergeCell ref="Z85:AA85"/>
    <mergeCell ref="AB85:AC85"/>
    <mergeCell ref="P86:S86"/>
    <mergeCell ref="V86:W86"/>
    <mergeCell ref="Z86:AA86"/>
    <mergeCell ref="AB86:AC86"/>
    <mergeCell ref="V83:W83"/>
    <mergeCell ref="Z83:AA83"/>
    <mergeCell ref="AB83:AC83"/>
    <mergeCell ref="AB84:AC84"/>
    <mergeCell ref="P79:S79"/>
    <mergeCell ref="V79:W79"/>
    <mergeCell ref="Z79:AA79"/>
    <mergeCell ref="AB79:AC79"/>
    <mergeCell ref="AB80:AC80"/>
    <mergeCell ref="B81:C83"/>
    <mergeCell ref="D81:G83"/>
    <mergeCell ref="H81:H83"/>
    <mergeCell ref="I81:I83"/>
    <mergeCell ref="J81:K83"/>
    <mergeCell ref="B77:C79"/>
    <mergeCell ref="D77:G79"/>
    <mergeCell ref="H77:H79"/>
    <mergeCell ref="I77:I79"/>
    <mergeCell ref="J77:K79"/>
    <mergeCell ref="L77:O79"/>
    <mergeCell ref="L81:O83"/>
    <mergeCell ref="P81:S81"/>
    <mergeCell ref="V81:W81"/>
    <mergeCell ref="Z81:AA81"/>
    <mergeCell ref="AB81:AC81"/>
    <mergeCell ref="P82:S82"/>
    <mergeCell ref="V82:W82"/>
    <mergeCell ref="Z82:AA82"/>
    <mergeCell ref="AB74:AC74"/>
    <mergeCell ref="P75:S75"/>
    <mergeCell ref="P77:S77"/>
    <mergeCell ref="V77:W77"/>
    <mergeCell ref="Z77:AA77"/>
    <mergeCell ref="AB77:AC77"/>
    <mergeCell ref="P78:S78"/>
    <mergeCell ref="V78:W78"/>
    <mergeCell ref="Z78:AA78"/>
    <mergeCell ref="AB78:AC78"/>
    <mergeCell ref="V75:W75"/>
    <mergeCell ref="Z75:AA75"/>
    <mergeCell ref="AB75:AC75"/>
    <mergeCell ref="AB76:AC76"/>
    <mergeCell ref="P71:S71"/>
    <mergeCell ref="V71:W71"/>
    <mergeCell ref="Z71:AA71"/>
    <mergeCell ref="AB71:AC71"/>
    <mergeCell ref="AB72:AC72"/>
    <mergeCell ref="B73:C75"/>
    <mergeCell ref="D73:G75"/>
    <mergeCell ref="H73:H75"/>
    <mergeCell ref="I73:I75"/>
    <mergeCell ref="J73:K75"/>
    <mergeCell ref="B69:C71"/>
    <mergeCell ref="D69:G71"/>
    <mergeCell ref="H69:H71"/>
    <mergeCell ref="I69:I71"/>
    <mergeCell ref="J69:K71"/>
    <mergeCell ref="L69:O71"/>
    <mergeCell ref="L73:O75"/>
    <mergeCell ref="P73:S73"/>
    <mergeCell ref="V73:W73"/>
    <mergeCell ref="Z73:AA73"/>
    <mergeCell ref="AB73:AC73"/>
    <mergeCell ref="P74:S74"/>
    <mergeCell ref="V74:W74"/>
    <mergeCell ref="Z74:AA74"/>
    <mergeCell ref="AB66:AC66"/>
    <mergeCell ref="P67:S67"/>
    <mergeCell ref="P69:S69"/>
    <mergeCell ref="V69:W69"/>
    <mergeCell ref="Z69:AA69"/>
    <mergeCell ref="AB69:AC69"/>
    <mergeCell ref="P70:S70"/>
    <mergeCell ref="V70:W70"/>
    <mergeCell ref="Z70:AA70"/>
    <mergeCell ref="AB70:AC70"/>
    <mergeCell ref="V67:W67"/>
    <mergeCell ref="Z67:AA67"/>
    <mergeCell ref="AB67:AC67"/>
    <mergeCell ref="AB68:AC68"/>
    <mergeCell ref="P63:S63"/>
    <mergeCell ref="V63:W63"/>
    <mergeCell ref="Z63:AA63"/>
    <mergeCell ref="AB63:AC63"/>
    <mergeCell ref="AB64:AC64"/>
    <mergeCell ref="B65:C67"/>
    <mergeCell ref="D65:G67"/>
    <mergeCell ref="H65:H67"/>
    <mergeCell ref="I65:I67"/>
    <mergeCell ref="J65:K67"/>
    <mergeCell ref="B61:C63"/>
    <mergeCell ref="D61:G63"/>
    <mergeCell ref="H61:H63"/>
    <mergeCell ref="I61:I63"/>
    <mergeCell ref="J61:K63"/>
    <mergeCell ref="L61:O63"/>
    <mergeCell ref="L65:O67"/>
    <mergeCell ref="P65:S65"/>
    <mergeCell ref="V65:W65"/>
    <mergeCell ref="Z65:AA65"/>
    <mergeCell ref="AB65:AC65"/>
    <mergeCell ref="P66:S66"/>
    <mergeCell ref="V66:W66"/>
    <mergeCell ref="Z66:AA66"/>
    <mergeCell ref="AB58:AC58"/>
    <mergeCell ref="P59:S59"/>
    <mergeCell ref="P61:S61"/>
    <mergeCell ref="V61:W61"/>
    <mergeCell ref="Z61:AA61"/>
    <mergeCell ref="AB61:AC61"/>
    <mergeCell ref="P62:S62"/>
    <mergeCell ref="V62:W62"/>
    <mergeCell ref="Z62:AA62"/>
    <mergeCell ref="AB62:AC62"/>
    <mergeCell ref="V59:W59"/>
    <mergeCell ref="Z59:AA59"/>
    <mergeCell ref="AB59:AC59"/>
    <mergeCell ref="AB60:AC60"/>
    <mergeCell ref="P55:S55"/>
    <mergeCell ref="V55:W55"/>
    <mergeCell ref="Z55:AA55"/>
    <mergeCell ref="AB55:AC55"/>
    <mergeCell ref="AB56:AC56"/>
    <mergeCell ref="B57:C59"/>
    <mergeCell ref="D57:G59"/>
    <mergeCell ref="H57:H59"/>
    <mergeCell ref="I57:I59"/>
    <mergeCell ref="J57:K59"/>
    <mergeCell ref="B53:C55"/>
    <mergeCell ref="D53:G55"/>
    <mergeCell ref="H53:H55"/>
    <mergeCell ref="I53:I55"/>
    <mergeCell ref="J53:K55"/>
    <mergeCell ref="L53:O55"/>
    <mergeCell ref="L57:O59"/>
    <mergeCell ref="P57:S57"/>
    <mergeCell ref="V57:W57"/>
    <mergeCell ref="Z57:AA57"/>
    <mergeCell ref="AB57:AC57"/>
    <mergeCell ref="P58:S58"/>
    <mergeCell ref="V58:W58"/>
    <mergeCell ref="Z58:AA58"/>
    <mergeCell ref="AB50:AC50"/>
    <mergeCell ref="P51:S51"/>
    <mergeCell ref="P53:S53"/>
    <mergeCell ref="V53:W53"/>
    <mergeCell ref="Z53:AA53"/>
    <mergeCell ref="AB53:AC53"/>
    <mergeCell ref="P54:S54"/>
    <mergeCell ref="V54:W54"/>
    <mergeCell ref="Z54:AA54"/>
    <mergeCell ref="AB54:AC54"/>
    <mergeCell ref="V51:W51"/>
    <mergeCell ref="Z51:AA51"/>
    <mergeCell ref="AB51:AC51"/>
    <mergeCell ref="AB52:AC52"/>
    <mergeCell ref="P47:S47"/>
    <mergeCell ref="V47:W47"/>
    <mergeCell ref="Z47:AA47"/>
    <mergeCell ref="AB47:AC47"/>
    <mergeCell ref="AB48:AC48"/>
    <mergeCell ref="B49:C51"/>
    <mergeCell ref="D49:G51"/>
    <mergeCell ref="H49:H51"/>
    <mergeCell ref="I49:I51"/>
    <mergeCell ref="J49:K51"/>
    <mergeCell ref="B45:C47"/>
    <mergeCell ref="D45:G47"/>
    <mergeCell ref="H45:H47"/>
    <mergeCell ref="I45:I47"/>
    <mergeCell ref="J45:K47"/>
    <mergeCell ref="L45:O47"/>
    <mergeCell ref="L49:O51"/>
    <mergeCell ref="P49:S49"/>
    <mergeCell ref="V49:W49"/>
    <mergeCell ref="Z49:AA49"/>
    <mergeCell ref="AB49:AC49"/>
    <mergeCell ref="P50:S50"/>
    <mergeCell ref="V50:W50"/>
    <mergeCell ref="Z50:AA50"/>
    <mergeCell ref="AB42:AC42"/>
    <mergeCell ref="P43:S43"/>
    <mergeCell ref="P45:S45"/>
    <mergeCell ref="V45:W45"/>
    <mergeCell ref="Z45:AA45"/>
    <mergeCell ref="AB45:AC45"/>
    <mergeCell ref="P46:S46"/>
    <mergeCell ref="V46:W46"/>
    <mergeCell ref="Z46:AA46"/>
    <mergeCell ref="AB46:AC46"/>
    <mergeCell ref="V43:W43"/>
    <mergeCell ref="Z43:AA43"/>
    <mergeCell ref="AB43:AC43"/>
    <mergeCell ref="AB44:AC44"/>
    <mergeCell ref="P39:S39"/>
    <mergeCell ref="V39:W39"/>
    <mergeCell ref="Z39:AA39"/>
    <mergeCell ref="AB39:AC39"/>
    <mergeCell ref="AB40:AC40"/>
    <mergeCell ref="B41:C43"/>
    <mergeCell ref="D41:G43"/>
    <mergeCell ref="H41:H43"/>
    <mergeCell ref="I41:I43"/>
    <mergeCell ref="J41:K43"/>
    <mergeCell ref="B37:C39"/>
    <mergeCell ref="D37:G39"/>
    <mergeCell ref="H37:H39"/>
    <mergeCell ref="I37:I39"/>
    <mergeCell ref="J37:K39"/>
    <mergeCell ref="L37:O39"/>
    <mergeCell ref="L41:O43"/>
    <mergeCell ref="P41:S41"/>
    <mergeCell ref="V41:W41"/>
    <mergeCell ref="Z41:AA41"/>
    <mergeCell ref="AB41:AC41"/>
    <mergeCell ref="P42:S42"/>
    <mergeCell ref="V42:W42"/>
    <mergeCell ref="Z42:AA42"/>
    <mergeCell ref="AB34:AC34"/>
    <mergeCell ref="P35:S35"/>
    <mergeCell ref="P37:S37"/>
    <mergeCell ref="V37:W37"/>
    <mergeCell ref="Z37:AA37"/>
    <mergeCell ref="AB37:AC37"/>
    <mergeCell ref="P38:S38"/>
    <mergeCell ref="V38:W38"/>
    <mergeCell ref="Z38:AA38"/>
    <mergeCell ref="AB38:AC38"/>
    <mergeCell ref="V35:W35"/>
    <mergeCell ref="Z35:AA35"/>
    <mergeCell ref="AB35:AC35"/>
    <mergeCell ref="AB36:AC36"/>
    <mergeCell ref="P31:S31"/>
    <mergeCell ref="V31:W31"/>
    <mergeCell ref="Z31:AA31"/>
    <mergeCell ref="AB31:AC31"/>
    <mergeCell ref="AB32:AC32"/>
    <mergeCell ref="B33:C35"/>
    <mergeCell ref="D33:G35"/>
    <mergeCell ref="H33:H35"/>
    <mergeCell ref="I33:I35"/>
    <mergeCell ref="J33:K35"/>
    <mergeCell ref="B29:C31"/>
    <mergeCell ref="D29:G31"/>
    <mergeCell ref="H29:H31"/>
    <mergeCell ref="I29:I31"/>
    <mergeCell ref="J29:K31"/>
    <mergeCell ref="L29:O31"/>
    <mergeCell ref="L33:O35"/>
    <mergeCell ref="P33:S33"/>
    <mergeCell ref="V33:W33"/>
    <mergeCell ref="Z33:AA33"/>
    <mergeCell ref="AB33:AC33"/>
    <mergeCell ref="P34:S34"/>
    <mergeCell ref="V34:W34"/>
    <mergeCell ref="Z34:AA34"/>
    <mergeCell ref="P29:S29"/>
    <mergeCell ref="V29:W29"/>
    <mergeCell ref="Z29:AA29"/>
    <mergeCell ref="AB29:AC29"/>
    <mergeCell ref="P30:S30"/>
    <mergeCell ref="V30:W30"/>
    <mergeCell ref="Z30:AA30"/>
    <mergeCell ref="AB30:AC30"/>
    <mergeCell ref="V27:W27"/>
    <mergeCell ref="Z27:AA27"/>
    <mergeCell ref="AB27:AC27"/>
    <mergeCell ref="AB28:AC28"/>
    <mergeCell ref="X27:Y27"/>
    <mergeCell ref="X29:Y29"/>
    <mergeCell ref="X30:Y30"/>
    <mergeCell ref="P23:S23"/>
    <mergeCell ref="V23:W23"/>
    <mergeCell ref="Z23:AA23"/>
    <mergeCell ref="AB23:AC23"/>
    <mergeCell ref="AB24:AC24"/>
    <mergeCell ref="B25:C27"/>
    <mergeCell ref="D25:G27"/>
    <mergeCell ref="H25:H27"/>
    <mergeCell ref="I25:I27"/>
    <mergeCell ref="J25:K27"/>
    <mergeCell ref="L25:O27"/>
    <mergeCell ref="P25:S25"/>
    <mergeCell ref="V25:W25"/>
    <mergeCell ref="Z25:AA25"/>
    <mergeCell ref="AB25:AC25"/>
    <mergeCell ref="P26:S26"/>
    <mergeCell ref="V26:W26"/>
    <mergeCell ref="Z26:AA26"/>
    <mergeCell ref="AB26:AC26"/>
    <mergeCell ref="P27:S27"/>
    <mergeCell ref="X23:Y23"/>
    <mergeCell ref="X25:Y25"/>
    <mergeCell ref="X26:Y26"/>
    <mergeCell ref="Z21:AA21"/>
    <mergeCell ref="AB21:AC21"/>
    <mergeCell ref="P22:S22"/>
    <mergeCell ref="V22:W22"/>
    <mergeCell ref="Z22:AA22"/>
    <mergeCell ref="AB22:AC22"/>
    <mergeCell ref="AB12:AC12"/>
    <mergeCell ref="AB20:AC20"/>
    <mergeCell ref="B21:C23"/>
    <mergeCell ref="D21:G23"/>
    <mergeCell ref="H21:H23"/>
    <mergeCell ref="I21:I23"/>
    <mergeCell ref="J21:K23"/>
    <mergeCell ref="L21:O23"/>
    <mergeCell ref="P21:S21"/>
    <mergeCell ref="V21:W21"/>
    <mergeCell ref="Z17:AA17"/>
    <mergeCell ref="AB17:AC17"/>
    <mergeCell ref="Z18:AA18"/>
    <mergeCell ref="AB18:AC18"/>
    <mergeCell ref="Z19:AA19"/>
    <mergeCell ref="AB19:AC19"/>
    <mergeCell ref="P17:S17"/>
    <mergeCell ref="P18:S18"/>
    <mergeCell ref="P19:S19"/>
    <mergeCell ref="V17:W17"/>
    <mergeCell ref="V18:W18"/>
    <mergeCell ref="V19:W19"/>
    <mergeCell ref="B17:C19"/>
    <mergeCell ref="D17:G19"/>
    <mergeCell ref="I17:I19"/>
    <mergeCell ref="H17:H19"/>
    <mergeCell ref="J17:K19"/>
    <mergeCell ref="L17:O19"/>
    <mergeCell ref="P10:S11"/>
    <mergeCell ref="T10:T11"/>
    <mergeCell ref="U10:U11"/>
    <mergeCell ref="Z10:AC10"/>
    <mergeCell ref="Z11:AA11"/>
    <mergeCell ref="AB11:AC11"/>
    <mergeCell ref="B10:C11"/>
    <mergeCell ref="D10:G11"/>
    <mergeCell ref="H10:H11"/>
    <mergeCell ref="I10:I11"/>
    <mergeCell ref="L10:O11"/>
    <mergeCell ref="J10:K11"/>
    <mergeCell ref="V2:AC2"/>
    <mergeCell ref="V3:AC3"/>
    <mergeCell ref="V4:AC4"/>
    <mergeCell ref="V5:AC5"/>
    <mergeCell ref="V6:AC6"/>
    <mergeCell ref="B8:AC8"/>
    <mergeCell ref="T2:U2"/>
    <mergeCell ref="T3:U3"/>
    <mergeCell ref="T4:U4"/>
    <mergeCell ref="T5:U5"/>
    <mergeCell ref="T6:U6"/>
    <mergeCell ref="N2:R6"/>
  </mergeCells>
  <pageMargins left="0.51181102362204722" right="0.51181102362204722" top="0.78740157480314965" bottom="0.78740157480314965" header="0.31496062992125984" footer="0.31496062992125984"/>
  <pageSetup paperSize="9" scale="63" fitToHeight="1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Planilhas</vt:lpstr>
      <vt:lpstr>LEVANTAMENTOS</vt:lpstr>
      <vt:lpstr>Valores Unitários de Serviços</vt:lpstr>
      <vt:lpstr>Planilhas!Titulos_de_impressao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Niskier</dc:creator>
  <cp:lastModifiedBy>Pedro Menkes</cp:lastModifiedBy>
  <cp:lastPrinted>2019-08-02T19:48:06Z</cp:lastPrinted>
  <dcterms:created xsi:type="dcterms:W3CDTF">2019-06-04T09:55:32Z</dcterms:created>
  <dcterms:modified xsi:type="dcterms:W3CDTF">2019-08-19T19:12:57Z</dcterms:modified>
</cp:coreProperties>
</file>