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campos\Desktop\Publicação\"/>
    </mc:Choice>
  </mc:AlternateContent>
  <bookViews>
    <workbookView xWindow="0" yWindow="0" windowWidth="15090" windowHeight="11505" tabRatio="839"/>
  </bookViews>
  <sheets>
    <sheet name="Premissas" sheetId="12" r:id="rId1"/>
    <sheet name="Realizado - 12 meses" sheetId="10" r:id="rId2"/>
    <sheet name="Projeções - 12 meses" sheetId="13" r:id="rId3"/>
    <sheet name="Projeções - 5 anos" sheetId="7" r:id="rId4"/>
    <sheet name="Informações complementares" sheetId="11" r:id="rId5"/>
  </sheets>
  <definedNames>
    <definedName name="_Toc516251229" localSheetId="0">Premissas!#REF!</definedName>
    <definedName name="_xlnm.Print_Area" localSheetId="4">'Informações complementares'!$E$3:$J$39</definedName>
    <definedName name="_xlnm.Print_Area" localSheetId="0">Premissas!$E$1:$E$27</definedName>
    <definedName name="_xlnm.Print_Area" localSheetId="2">'Projeções - 12 meses'!$D$1:$R$79</definedName>
    <definedName name="_xlnm.Print_Area" localSheetId="3">'Projeções - 5 anos'!$D$1:$K$79</definedName>
    <definedName name="_xlnm.Print_Area" localSheetId="1">'Realizado - 12 meses'!$D$1:$R$80</definedName>
    <definedName name="_xlnm.Print_Titles" localSheetId="0">Premissas!$1:$2</definedName>
    <definedName name="_xlnm.Print_Titles" localSheetId="3">'Projeções - 5 anos'!$2:$6</definedName>
    <definedName name="_xlnm.Print_Titles" localSheetId="1">'Realizado - 12 meses'!$3:$6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7" l="1"/>
  <c r="G3" i="11" l="1"/>
  <c r="G12" i="7"/>
  <c r="R42" i="13" l="1"/>
  <c r="Q42" i="13"/>
  <c r="P42" i="13"/>
  <c r="O42" i="13"/>
  <c r="N42" i="13"/>
  <c r="M42" i="13"/>
  <c r="L42" i="13"/>
  <c r="K42" i="13"/>
  <c r="J42" i="13"/>
  <c r="I42" i="13"/>
  <c r="H42" i="13"/>
  <c r="G42" i="13"/>
  <c r="K42" i="7"/>
  <c r="J42" i="7"/>
  <c r="I42" i="7"/>
  <c r="H42" i="7"/>
  <c r="Q44" i="10"/>
  <c r="P44" i="10"/>
  <c r="O44" i="10"/>
  <c r="N44" i="10"/>
  <c r="M44" i="10"/>
  <c r="L44" i="10"/>
  <c r="K44" i="10"/>
  <c r="J44" i="10"/>
  <c r="I44" i="10"/>
  <c r="H44" i="10"/>
  <c r="G44" i="10"/>
  <c r="F42" i="13"/>
  <c r="F44" i="10"/>
  <c r="K36" i="7"/>
  <c r="J36" i="7"/>
  <c r="I36" i="7"/>
  <c r="H36" i="7"/>
  <c r="K33" i="7"/>
  <c r="J33" i="7"/>
  <c r="I33" i="7"/>
  <c r="H33" i="7"/>
  <c r="K30" i="7"/>
  <c r="J30" i="7"/>
  <c r="I30" i="7"/>
  <c r="H30" i="7"/>
  <c r="R37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R34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R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R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R19" i="13"/>
  <c r="R20" i="13" s="1"/>
  <c r="Q18" i="13"/>
  <c r="P18" i="13"/>
  <c r="O18" i="13"/>
  <c r="N18" i="13"/>
  <c r="M18" i="13"/>
  <c r="L18" i="13"/>
  <c r="K18" i="13"/>
  <c r="J18" i="13"/>
  <c r="I18" i="13"/>
  <c r="H18" i="13"/>
  <c r="G18" i="13"/>
  <c r="F18" i="13"/>
  <c r="R16" i="13"/>
  <c r="R17" i="13" s="1"/>
  <c r="Q15" i="13"/>
  <c r="P15" i="13"/>
  <c r="O15" i="13"/>
  <c r="N15" i="13"/>
  <c r="M15" i="13"/>
  <c r="L15" i="13"/>
  <c r="K15" i="13"/>
  <c r="J15" i="13"/>
  <c r="I15" i="13"/>
  <c r="H15" i="13"/>
  <c r="G15" i="13"/>
  <c r="F15" i="13"/>
  <c r="R13" i="13"/>
  <c r="R14" i="13" s="1"/>
  <c r="Q12" i="13"/>
  <c r="P12" i="13"/>
  <c r="O12" i="13"/>
  <c r="N12" i="13"/>
  <c r="M12" i="13"/>
  <c r="L12" i="13"/>
  <c r="K12" i="13"/>
  <c r="J12" i="13"/>
  <c r="I12" i="13"/>
  <c r="H12" i="13"/>
  <c r="G12" i="13"/>
  <c r="F12" i="13"/>
  <c r="R10" i="13"/>
  <c r="R11" i="13" s="1"/>
  <c r="Q9" i="13"/>
  <c r="P9" i="13"/>
  <c r="O9" i="13"/>
  <c r="N9" i="13"/>
  <c r="M9" i="13"/>
  <c r="L9" i="13"/>
  <c r="K9" i="13"/>
  <c r="J9" i="13"/>
  <c r="I9" i="13"/>
  <c r="H9" i="13"/>
  <c r="G9" i="13"/>
  <c r="F9" i="13"/>
  <c r="R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R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R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Q9" i="10"/>
  <c r="P9" i="10"/>
  <c r="O9" i="10"/>
  <c r="N9" i="10"/>
  <c r="M9" i="10"/>
  <c r="L9" i="10"/>
  <c r="K9" i="10"/>
  <c r="J9" i="10"/>
  <c r="I9" i="10"/>
  <c r="H9" i="10"/>
  <c r="G9" i="10"/>
  <c r="F9" i="10"/>
  <c r="K58" i="7"/>
  <c r="J58" i="7"/>
  <c r="I58" i="7"/>
  <c r="H58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43" i="7"/>
  <c r="D44" i="7"/>
  <c r="D45" i="7"/>
  <c r="D46" i="7"/>
  <c r="D47" i="7"/>
  <c r="D48" i="7"/>
  <c r="D49" i="7"/>
  <c r="D50" i="7"/>
  <c r="D51" i="7"/>
  <c r="D52" i="7"/>
  <c r="D53" i="7"/>
  <c r="D54" i="7"/>
  <c r="R60" i="13"/>
  <c r="G60" i="7" s="1"/>
  <c r="R61" i="13"/>
  <c r="G61" i="7" s="1"/>
  <c r="R62" i="13"/>
  <c r="G62" i="7" s="1"/>
  <c r="R63" i="13"/>
  <c r="G63" i="7" s="1"/>
  <c r="R64" i="13"/>
  <c r="G64" i="7" s="1"/>
  <c r="R65" i="13"/>
  <c r="G65" i="7" s="1"/>
  <c r="R66" i="13"/>
  <c r="G66" i="7" s="1"/>
  <c r="R67" i="13"/>
  <c r="G67" i="7" s="1"/>
  <c r="R68" i="13"/>
  <c r="G68" i="7" s="1"/>
  <c r="R69" i="13"/>
  <c r="G69" i="7" s="1"/>
  <c r="R70" i="13"/>
  <c r="G70" i="7" s="1"/>
  <c r="R71" i="13"/>
  <c r="G71" i="7" s="1"/>
  <c r="R72" i="13"/>
  <c r="G72" i="7" s="1"/>
  <c r="R73" i="13"/>
  <c r="G73" i="7" s="1"/>
  <c r="R74" i="13"/>
  <c r="G74" i="7" s="1"/>
  <c r="R75" i="13"/>
  <c r="G75" i="7" s="1"/>
  <c r="R76" i="13"/>
  <c r="G76" i="7" s="1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60" i="13"/>
  <c r="D61" i="13"/>
  <c r="D62" i="13"/>
  <c r="R53" i="13"/>
  <c r="G53" i="7" s="1"/>
  <c r="R52" i="13"/>
  <c r="G52" i="7" s="1"/>
  <c r="R51" i="13"/>
  <c r="G51" i="7" s="1"/>
  <c r="R50" i="13"/>
  <c r="G50" i="7" s="1"/>
  <c r="R49" i="13"/>
  <c r="G49" i="7" s="1"/>
  <c r="R48" i="13"/>
  <c r="G48" i="7" s="1"/>
  <c r="R47" i="13"/>
  <c r="G47" i="7" s="1"/>
  <c r="R46" i="13"/>
  <c r="G46" i="7" s="1"/>
  <c r="R45" i="13"/>
  <c r="G45" i="7" s="1"/>
  <c r="R44" i="13"/>
  <c r="G44" i="7" s="1"/>
  <c r="D47" i="13"/>
  <c r="D48" i="13"/>
  <c r="D49" i="13"/>
  <c r="D50" i="13"/>
  <c r="D51" i="13"/>
  <c r="D52" i="13"/>
  <c r="D53" i="13"/>
  <c r="D54" i="13"/>
  <c r="D43" i="13"/>
  <c r="D44" i="13"/>
  <c r="D45" i="13"/>
  <c r="D46" i="13"/>
  <c r="R47" i="10"/>
  <c r="F45" i="7" s="1"/>
  <c r="R46" i="10"/>
  <c r="F44" i="7" s="1"/>
  <c r="R45" i="10"/>
  <c r="F43" i="7" s="1"/>
  <c r="R55" i="10"/>
  <c r="F53" i="7" s="1"/>
  <c r="R54" i="10"/>
  <c r="F52" i="7" s="1"/>
  <c r="R53" i="10"/>
  <c r="F51" i="7" s="1"/>
  <c r="R52" i="10"/>
  <c r="F50" i="7" s="1"/>
  <c r="R51" i="10"/>
  <c r="F49" i="7" s="1"/>
  <c r="R50" i="10"/>
  <c r="F48" i="7" s="1"/>
  <c r="R49" i="10"/>
  <c r="F47" i="7" s="1"/>
  <c r="R48" i="10"/>
  <c r="F46" i="7" s="1"/>
  <c r="R71" i="10"/>
  <c r="F69" i="7" s="1"/>
  <c r="R72" i="10"/>
  <c r="F70" i="7" s="1"/>
  <c r="R73" i="10"/>
  <c r="F71" i="7" s="1"/>
  <c r="R74" i="10"/>
  <c r="F72" i="7" s="1"/>
  <c r="R75" i="10"/>
  <c r="F73" i="7" s="1"/>
  <c r="R76" i="10"/>
  <c r="F74" i="7" s="1"/>
  <c r="R77" i="10"/>
  <c r="F75" i="7" s="1"/>
  <c r="R78" i="10"/>
  <c r="F76" i="7" s="1"/>
  <c r="R65" i="10"/>
  <c r="F63" i="7" s="1"/>
  <c r="R66" i="10"/>
  <c r="F64" i="7" s="1"/>
  <c r="R67" i="10"/>
  <c r="F65" i="7" s="1"/>
  <c r="R68" i="10"/>
  <c r="F66" i="7" s="1"/>
  <c r="R69" i="10"/>
  <c r="F67" i="7" s="1"/>
  <c r="R70" i="10"/>
  <c r="F68" i="7" s="1"/>
  <c r="R35" i="10" l="1"/>
  <c r="R32" i="10"/>
  <c r="R20" i="10"/>
  <c r="R14" i="10"/>
  <c r="R33" i="10"/>
  <c r="R30" i="10"/>
  <c r="R27" i="10"/>
  <c r="R29" i="10" s="1"/>
  <c r="R36" i="10"/>
  <c r="R38" i="10" s="1"/>
  <c r="R12" i="13"/>
  <c r="R9" i="13"/>
  <c r="R18" i="13"/>
  <c r="R15" i="13"/>
  <c r="R18" i="10"/>
  <c r="R15" i="10"/>
  <c r="R17" i="10" s="1"/>
  <c r="R12" i="10"/>
  <c r="R64" i="10" l="1"/>
  <c r="F62" i="7" s="1"/>
  <c r="R31" i="13" l="1"/>
  <c r="R37" i="13"/>
  <c r="R34" i="13"/>
  <c r="J3" i="13"/>
  <c r="E78" i="13"/>
  <c r="D78" i="13"/>
  <c r="D59" i="13"/>
  <c r="D58" i="13"/>
  <c r="D56" i="13"/>
  <c r="D42" i="13"/>
  <c r="D40" i="13"/>
  <c r="E38" i="13"/>
  <c r="E37" i="13"/>
  <c r="E36" i="13"/>
  <c r="D36" i="13"/>
  <c r="E35" i="13"/>
  <c r="E34" i="13"/>
  <c r="E33" i="13"/>
  <c r="D33" i="13"/>
  <c r="E32" i="13"/>
  <c r="E31" i="13"/>
  <c r="E30" i="13"/>
  <c r="D30" i="13"/>
  <c r="E29" i="13"/>
  <c r="E28" i="13"/>
  <c r="E27" i="13"/>
  <c r="D27" i="13"/>
  <c r="D26" i="13"/>
  <c r="D24" i="13"/>
  <c r="D22" i="13"/>
  <c r="E20" i="13"/>
  <c r="E19" i="13"/>
  <c r="E18" i="13"/>
  <c r="D18" i="13"/>
  <c r="E17" i="13"/>
  <c r="E16" i="13"/>
  <c r="E15" i="13"/>
  <c r="D15" i="13"/>
  <c r="E14" i="13"/>
  <c r="E13" i="13"/>
  <c r="E12" i="13"/>
  <c r="D12" i="13"/>
  <c r="E11" i="13"/>
  <c r="E10" i="13"/>
  <c r="E9" i="13"/>
  <c r="D9" i="13"/>
  <c r="D78" i="7"/>
  <c r="D59" i="7"/>
  <c r="D58" i="7"/>
  <c r="D56" i="7"/>
  <c r="D42" i="7"/>
  <c r="D40" i="7"/>
  <c r="E38" i="7"/>
  <c r="E37" i="7"/>
  <c r="E36" i="7"/>
  <c r="D36" i="7"/>
  <c r="E35" i="7"/>
  <c r="E34" i="7"/>
  <c r="E33" i="7"/>
  <c r="D33" i="7"/>
  <c r="E32" i="7"/>
  <c r="E31" i="7"/>
  <c r="E30" i="7"/>
  <c r="D30" i="7"/>
  <c r="E29" i="7"/>
  <c r="E28" i="7"/>
  <c r="E27" i="7"/>
  <c r="D27" i="7"/>
  <c r="D26" i="7"/>
  <c r="D24" i="7"/>
  <c r="D22" i="7"/>
  <c r="E20" i="7"/>
  <c r="E19" i="7"/>
  <c r="E18" i="7"/>
  <c r="D18" i="7"/>
  <c r="E17" i="7"/>
  <c r="E16" i="7"/>
  <c r="E15" i="7"/>
  <c r="D15" i="7"/>
  <c r="E14" i="7"/>
  <c r="E13" i="7"/>
  <c r="E12" i="7"/>
  <c r="D12" i="7"/>
  <c r="E11" i="7"/>
  <c r="E10" i="7"/>
  <c r="E9" i="7"/>
  <c r="D9" i="7"/>
  <c r="R59" i="13"/>
  <c r="G59" i="7" s="1"/>
  <c r="R54" i="13"/>
  <c r="G54" i="7" s="1"/>
  <c r="R43" i="13"/>
  <c r="G43" i="7" s="1"/>
  <c r="R28" i="13"/>
  <c r="R63" i="10"/>
  <c r="F61" i="7" s="1"/>
  <c r="R62" i="10"/>
  <c r="F60" i="7" s="1"/>
  <c r="R61" i="10"/>
  <c r="F59" i="7" s="1"/>
  <c r="R56" i="10"/>
  <c r="F20" i="7"/>
  <c r="F19" i="7"/>
  <c r="F17" i="7"/>
  <c r="F16" i="7"/>
  <c r="F14" i="7"/>
  <c r="F13" i="7"/>
  <c r="R10" i="10"/>
  <c r="K27" i="7"/>
  <c r="J27" i="7"/>
  <c r="I27" i="7"/>
  <c r="H27" i="7"/>
  <c r="K18" i="7"/>
  <c r="J18" i="7"/>
  <c r="I18" i="7"/>
  <c r="H18" i="7"/>
  <c r="K15" i="7"/>
  <c r="J15" i="7"/>
  <c r="I15" i="7"/>
  <c r="H15" i="7"/>
  <c r="K12" i="7"/>
  <c r="J12" i="7"/>
  <c r="I12" i="7"/>
  <c r="H12" i="7"/>
  <c r="K9" i="7"/>
  <c r="J9" i="7"/>
  <c r="I9" i="7"/>
  <c r="H9" i="7"/>
  <c r="J36" i="11"/>
  <c r="J29" i="11"/>
  <c r="J30" i="11"/>
  <c r="J31" i="11"/>
  <c r="J32" i="11"/>
  <c r="J33" i="11"/>
  <c r="J34" i="11"/>
  <c r="J35" i="11"/>
  <c r="Q58" i="13"/>
  <c r="P58" i="13"/>
  <c r="O58" i="13"/>
  <c r="N58" i="13"/>
  <c r="M58" i="13"/>
  <c r="L58" i="13"/>
  <c r="K58" i="13"/>
  <c r="J58" i="13"/>
  <c r="I58" i="13"/>
  <c r="H58" i="13"/>
  <c r="G58" i="13"/>
  <c r="F58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O8" i="13"/>
  <c r="N8" i="13"/>
  <c r="M8" i="13"/>
  <c r="L8" i="13"/>
  <c r="F8" i="13"/>
  <c r="G42" i="7" l="1"/>
  <c r="F54" i="7"/>
  <c r="F42" i="7" s="1"/>
  <c r="R44" i="10"/>
  <c r="G34" i="7"/>
  <c r="R35" i="13"/>
  <c r="G37" i="7"/>
  <c r="R38" i="13"/>
  <c r="G31" i="7"/>
  <c r="R32" i="13"/>
  <c r="G28" i="7"/>
  <c r="R29" i="13"/>
  <c r="F10" i="7"/>
  <c r="G10" i="7"/>
  <c r="G13" i="7"/>
  <c r="G16" i="7"/>
  <c r="G19" i="7"/>
  <c r="F31" i="7"/>
  <c r="F34" i="7"/>
  <c r="F28" i="7"/>
  <c r="F37" i="7"/>
  <c r="G26" i="13"/>
  <c r="K26" i="13"/>
  <c r="O26" i="13"/>
  <c r="Q26" i="13"/>
  <c r="F26" i="13"/>
  <c r="J8" i="13"/>
  <c r="H26" i="13"/>
  <c r="R30" i="13"/>
  <c r="R36" i="13"/>
  <c r="R58" i="13"/>
  <c r="G58" i="7" s="1"/>
  <c r="G8" i="13"/>
  <c r="G24" i="13" s="1"/>
  <c r="K8" i="13"/>
  <c r="L26" i="13"/>
  <c r="P26" i="13"/>
  <c r="R33" i="13"/>
  <c r="M26" i="13"/>
  <c r="I26" i="13"/>
  <c r="R27" i="13"/>
  <c r="J26" i="13"/>
  <c r="N26" i="13"/>
  <c r="H26" i="7"/>
  <c r="I26" i="7"/>
  <c r="H8" i="13"/>
  <c r="H24" i="13" s="1"/>
  <c r="P8" i="13"/>
  <c r="P24" i="13" s="1"/>
  <c r="I8" i="13"/>
  <c r="Q8" i="13"/>
  <c r="Q24" i="13" s="1"/>
  <c r="J8" i="7"/>
  <c r="K8" i="7"/>
  <c r="K24" i="7" s="1"/>
  <c r="I8" i="7"/>
  <c r="K26" i="7"/>
  <c r="J26" i="7"/>
  <c r="H8" i="7"/>
  <c r="H24" i="7" s="1"/>
  <c r="L24" i="13"/>
  <c r="M24" i="13"/>
  <c r="N24" i="13"/>
  <c r="O24" i="13"/>
  <c r="H40" i="7" l="1"/>
  <c r="H56" i="7" s="1"/>
  <c r="H78" i="7" s="1"/>
  <c r="K40" i="7"/>
  <c r="K56" i="7" s="1"/>
  <c r="K78" i="7" s="1"/>
  <c r="J24" i="13"/>
  <c r="G18" i="7"/>
  <c r="G20" i="7"/>
  <c r="G14" i="7"/>
  <c r="G15" i="7"/>
  <c r="G17" i="7"/>
  <c r="G9" i="7"/>
  <c r="G11" i="7"/>
  <c r="G36" i="7"/>
  <c r="G38" i="7"/>
  <c r="G33" i="7"/>
  <c r="G35" i="7"/>
  <c r="G30" i="7"/>
  <c r="G32" i="7"/>
  <c r="N40" i="13"/>
  <c r="N56" i="13" s="1"/>
  <c r="N78" i="13" s="1"/>
  <c r="G27" i="7"/>
  <c r="G29" i="7"/>
  <c r="G40" i="13"/>
  <c r="G56" i="13" s="1"/>
  <c r="G78" i="13" s="1"/>
  <c r="L40" i="13"/>
  <c r="L56" i="13" s="1"/>
  <c r="L78" i="13" s="1"/>
  <c r="P40" i="13"/>
  <c r="P56" i="13" s="1"/>
  <c r="P78" i="13" s="1"/>
  <c r="H40" i="13"/>
  <c r="H56" i="13" s="1"/>
  <c r="H78" i="13" s="1"/>
  <c r="O40" i="13"/>
  <c r="O56" i="13" s="1"/>
  <c r="O78" i="13" s="1"/>
  <c r="R26" i="13"/>
  <c r="G26" i="7" s="1"/>
  <c r="Q40" i="13"/>
  <c r="Q56" i="13" s="1"/>
  <c r="Q78" i="13" s="1"/>
  <c r="K24" i="13"/>
  <c r="K40" i="13" s="1"/>
  <c r="K56" i="13" s="1"/>
  <c r="K78" i="13" s="1"/>
  <c r="J40" i="13"/>
  <c r="J56" i="13" s="1"/>
  <c r="J78" i="13" s="1"/>
  <c r="R8" i="13"/>
  <c r="G8" i="7" s="1"/>
  <c r="M40" i="13"/>
  <c r="M56" i="13" s="1"/>
  <c r="M78" i="13" s="1"/>
  <c r="I24" i="7"/>
  <c r="J24" i="7"/>
  <c r="I24" i="13"/>
  <c r="I40" i="13" s="1"/>
  <c r="I56" i="13" s="1"/>
  <c r="I78" i="13" s="1"/>
  <c r="F24" i="13"/>
  <c r="R22" i="13"/>
  <c r="G22" i="7" s="1"/>
  <c r="J26" i="11"/>
  <c r="I40" i="7" l="1"/>
  <c r="I56" i="7" s="1"/>
  <c r="I78" i="7" s="1"/>
  <c r="J40" i="7"/>
  <c r="J56" i="7" s="1"/>
  <c r="J78" i="7" s="1"/>
  <c r="M26" i="10"/>
  <c r="F40" i="13"/>
  <c r="R24" i="13"/>
  <c r="G24" i="7" s="1"/>
  <c r="F12" i="7"/>
  <c r="F18" i="7"/>
  <c r="F26" i="10"/>
  <c r="F15" i="7"/>
  <c r="R9" i="10"/>
  <c r="L26" i="10"/>
  <c r="M8" i="10"/>
  <c r="N26" i="10"/>
  <c r="J26" i="10"/>
  <c r="Q8" i="10"/>
  <c r="H26" i="10"/>
  <c r="P26" i="10"/>
  <c r="L8" i="10"/>
  <c r="H8" i="10"/>
  <c r="I26" i="10"/>
  <c r="Q26" i="10"/>
  <c r="K8" i="10"/>
  <c r="F8" i="10"/>
  <c r="K26" i="10"/>
  <c r="G26" i="10"/>
  <c r="O26" i="10"/>
  <c r="I8" i="10"/>
  <c r="P8" i="10"/>
  <c r="O8" i="10"/>
  <c r="N8" i="10"/>
  <c r="J8" i="10"/>
  <c r="G8" i="10"/>
  <c r="G15" i="11"/>
  <c r="J24" i="11"/>
  <c r="J25" i="11"/>
  <c r="J27" i="11"/>
  <c r="J28" i="11"/>
  <c r="J23" i="11"/>
  <c r="H37" i="11"/>
  <c r="I37" i="11"/>
  <c r="G37" i="11"/>
  <c r="Q60" i="10"/>
  <c r="P60" i="10"/>
  <c r="O60" i="10"/>
  <c r="N60" i="10"/>
  <c r="M60" i="10"/>
  <c r="L60" i="10"/>
  <c r="K60" i="10"/>
  <c r="J60" i="10"/>
  <c r="I60" i="10"/>
  <c r="H60" i="10"/>
  <c r="G60" i="10"/>
  <c r="F60" i="10"/>
  <c r="F9" i="7" l="1"/>
  <c r="R11" i="10"/>
  <c r="F11" i="7" s="1"/>
  <c r="F36" i="7"/>
  <c r="F38" i="7"/>
  <c r="F33" i="7"/>
  <c r="F35" i="7"/>
  <c r="F30" i="7"/>
  <c r="F32" i="7"/>
  <c r="F27" i="7"/>
  <c r="F29" i="7"/>
  <c r="P24" i="10"/>
  <c r="P40" i="10" s="1"/>
  <c r="P58" i="10" s="1"/>
  <c r="P80" i="10" s="1"/>
  <c r="F56" i="13"/>
  <c r="R40" i="13"/>
  <c r="G40" i="7" s="1"/>
  <c r="F24" i="10"/>
  <c r="R8" i="10"/>
  <c r="F8" i="7" s="1"/>
  <c r="R60" i="10"/>
  <c r="F58" i="7" s="1"/>
  <c r="Q24" i="10"/>
  <c r="Q40" i="10" s="1"/>
  <c r="Q58" i="10" s="1"/>
  <c r="Q80" i="10" s="1"/>
  <c r="R26" i="10"/>
  <c r="F26" i="7" s="1"/>
  <c r="M24" i="10"/>
  <c r="M40" i="10" s="1"/>
  <c r="M58" i="10" s="1"/>
  <c r="M80" i="10" s="1"/>
  <c r="K24" i="10"/>
  <c r="K40" i="10" s="1"/>
  <c r="K58" i="10" s="1"/>
  <c r="K80" i="10" s="1"/>
  <c r="O24" i="10"/>
  <c r="O40" i="10" s="1"/>
  <c r="O58" i="10" s="1"/>
  <c r="O80" i="10" s="1"/>
  <c r="N24" i="10"/>
  <c r="N40" i="10" s="1"/>
  <c r="N58" i="10" s="1"/>
  <c r="N80" i="10" s="1"/>
  <c r="J24" i="10"/>
  <c r="J40" i="10" s="1"/>
  <c r="J58" i="10" s="1"/>
  <c r="J80" i="10" s="1"/>
  <c r="H24" i="10"/>
  <c r="H40" i="10" s="1"/>
  <c r="H58" i="10" s="1"/>
  <c r="H80" i="10" s="1"/>
  <c r="G24" i="10"/>
  <c r="G40" i="10" s="1"/>
  <c r="G58" i="10" s="1"/>
  <c r="G80" i="10" s="1"/>
  <c r="I24" i="10"/>
  <c r="I40" i="10" s="1"/>
  <c r="I58" i="10" s="1"/>
  <c r="I80" i="10" s="1"/>
  <c r="L24" i="10"/>
  <c r="L40" i="10" s="1"/>
  <c r="L58" i="10" s="1"/>
  <c r="L80" i="10" s="1"/>
  <c r="J15" i="11"/>
  <c r="J37" i="11"/>
  <c r="F78" i="13" l="1"/>
  <c r="R56" i="13"/>
  <c r="G56" i="7" s="1"/>
  <c r="R22" i="10"/>
  <c r="F22" i="7" s="1"/>
  <c r="F40" i="10"/>
  <c r="R24" i="10"/>
  <c r="F24" i="7" s="1"/>
  <c r="R78" i="13" l="1"/>
  <c r="G78" i="7" s="1"/>
  <c r="F58" i="10"/>
  <c r="R40" i="10"/>
  <c r="F40" i="7" s="1"/>
  <c r="F80" i="10" l="1"/>
  <c r="R58" i="10"/>
  <c r="F56" i="7" s="1"/>
  <c r="R80" i="10" l="1"/>
  <c r="F78" i="7" s="1"/>
</calcChain>
</file>

<file path=xl/sharedStrings.xml><?xml version="1.0" encoding="utf-8"?>
<sst xmlns="http://schemas.openxmlformats.org/spreadsheetml/2006/main" count="165" uniqueCount="113">
  <si>
    <t>TOTAL</t>
  </si>
  <si>
    <t>ANO 1</t>
  </si>
  <si>
    <t>ANO 2</t>
  </si>
  <si>
    <t>ANO 3</t>
  </si>
  <si>
    <t>ANO 4</t>
  </si>
  <si>
    <t>ANO 5</t>
  </si>
  <si>
    <t>Produto / Serviço 1</t>
  </si>
  <si>
    <t>Faturamento 1</t>
  </si>
  <si>
    <t>Quantidade</t>
  </si>
  <si>
    <t>Produto / Serviço 2</t>
  </si>
  <si>
    <t>Faturamento 2</t>
  </si>
  <si>
    <t>Produto / Serviço 3</t>
  </si>
  <si>
    <t>Faturamento 3</t>
  </si>
  <si>
    <t>Custo 1</t>
  </si>
  <si>
    <t>Custo 2</t>
  </si>
  <si>
    <t>Custo 3</t>
  </si>
  <si>
    <t>(4) CUSTO DO PRODUTO/SERVIÇO VENDIDO</t>
  </si>
  <si>
    <t>(6)   CUSTOS E DESPESAS VARIÁVEIS</t>
  </si>
  <si>
    <t>Pro Labore</t>
  </si>
  <si>
    <r>
      <t>(7)</t>
    </r>
    <r>
      <rPr>
        <b/>
        <sz val="7"/>
        <color rgb="FF000000"/>
        <rFont val="Calibri"/>
        <family val="2"/>
        <scheme val="minor"/>
      </rPr>
      <t xml:space="preserve">   </t>
    </r>
    <r>
      <rPr>
        <b/>
        <sz val="11"/>
        <color rgb="FF000000"/>
        <rFont val="Calibri"/>
        <family val="2"/>
        <scheme val="minor"/>
      </rPr>
      <t>MARGEM DE CONTRIBUIÇÃO = (5) – (6)</t>
    </r>
  </si>
  <si>
    <r>
      <t>(9)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>LUCRO OPERACIONAL = (7) – (8)</t>
    </r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</si>
  <si>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</si>
  <si>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</si>
  <si>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</si>
  <si>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</si>
  <si>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</si>
  <si>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</si>
  <si>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</si>
  <si>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</si>
  <si>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</si>
  <si>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</si>
  <si>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</si>
  <si>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</si>
  <si>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QUANTIDADE</t>
  </si>
  <si>
    <t>SÓCIO 1</t>
  </si>
  <si>
    <t>SÓCIO 2</t>
  </si>
  <si>
    <t>SÓCIO 3</t>
  </si>
  <si>
    <t>FUNCÃO 1</t>
  </si>
  <si>
    <t>ENCARGOS MENSAIS</t>
  </si>
  <si>
    <t>CREDOR</t>
  </si>
  <si>
    <t>MONTANTE</t>
  </si>
  <si>
    <t>Produto / Serviço 4</t>
  </si>
  <si>
    <t>Faturamento 4</t>
  </si>
  <si>
    <t>Custo 4</t>
  </si>
  <si>
    <t>SÓCIO 4</t>
  </si>
  <si>
    <t>HISTÓRICO FINANCEIRO - 12 MESES (R$)</t>
  </si>
  <si>
    <t>PROJEÇÕES FINANCEIRAS ( R$)</t>
  </si>
  <si>
    <t>PROJEÇÕES FINANCEIRAS - 12 MESES (R$)</t>
  </si>
  <si>
    <t>PROJEÇÕES FINANCEIRAS - 5 ANOS (R$)</t>
  </si>
  <si>
    <t>Custos e despesas variáveis</t>
  </si>
  <si>
    <t>Despesas e custos fixos</t>
  </si>
  <si>
    <t xml:space="preserve">A empresa recebeu algum benefício do governo (subvenção, prêmios, outros)? Se sim, quais e em quais termos? Algum originado da Finep? Qual o Status? </t>
  </si>
  <si>
    <t>Descreva as condições e histórico de endividamento (conforme preenchido em anexo)</t>
  </si>
  <si>
    <t>Descreva a situação atual de Caixa e Estrutura física da startup.</t>
  </si>
  <si>
    <r>
      <t>(2)</t>
    </r>
    <r>
      <rPr>
        <b/>
        <sz val="10"/>
        <color rgb="FF000000"/>
        <rFont val="Calibri"/>
        <family val="2"/>
        <scheme val="minor"/>
      </rPr>
      <t>    DEDUÇÕES (Imposto médio sobre vendas)</t>
    </r>
  </si>
  <si>
    <t>Custo Médio unitário</t>
  </si>
  <si>
    <t>(1)    RECEITA OPERACIONAL BRUTA (ROB)</t>
  </si>
  <si>
    <t>(3)    RECEITA OPERACIONAL LÍQUIDA = (1) – (2)</t>
  </si>
  <si>
    <t>(5)   LUBRO BRUTO = (3) – (4)</t>
  </si>
  <si>
    <r>
      <t>(8)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 xml:space="preserve">DESPESAS E CUSTOS FIXOS </t>
    </r>
  </si>
  <si>
    <t>FUNCÃO 2</t>
  </si>
  <si>
    <t>FUNCÃO 3</t>
  </si>
  <si>
    <t>FUNCÃO 4</t>
  </si>
  <si>
    <t>FUNCÃO 5</t>
  </si>
  <si>
    <t>FUNCÃO 6</t>
  </si>
  <si>
    <t>FUNCÃO 7</t>
  </si>
  <si>
    <t>FUNCÃO 8</t>
  </si>
  <si>
    <t>FUNCÃO 9</t>
  </si>
  <si>
    <t>FUNCÃO 10</t>
  </si>
  <si>
    <t>FUNÇÃO</t>
  </si>
  <si>
    <t>NOME</t>
  </si>
  <si>
    <t>CONDIÇÕES</t>
  </si>
  <si>
    <t>-</t>
  </si>
  <si>
    <t>SALÁRIOS E PROLABORE - MENSAL (R$)</t>
  </si>
  <si>
    <t>SALÁRIO MENSAL</t>
  </si>
  <si>
    <t>Realizado</t>
  </si>
  <si>
    <t>Projetado</t>
  </si>
  <si>
    <t>20XX</t>
  </si>
  <si>
    <t>ENDIVIDAMENTO (R$)  DETALHAMENTO</t>
  </si>
  <si>
    <t>Preço Médio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</si>
  <si>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</si>
  <si>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</si>
  <si>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</si>
  <si>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</si>
  <si>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</si>
  <si>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</si>
  <si>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</si>
  <si>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</si>
  <si>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</si>
  <si>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</si>
  <si>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</si>
  <si>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</si>
  <si>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Custos do produtos/ serviços vendidos</t>
  </si>
  <si>
    <t>Receitas</t>
  </si>
  <si>
    <t>PRAZO ATÉ O VENCIMENTO (meses)</t>
  </si>
  <si>
    <t>PRAZO CONTRATADO (meses)</t>
  </si>
  <si>
    <t>VALOR MENSAL (R$)</t>
  </si>
  <si>
    <t xml:space="preserve">    Caso a empresa possua muitos produtos, agregar por famílias.</t>
  </si>
  <si>
    <t>Estimativa</t>
  </si>
  <si>
    <t>NOME DA EMPRESA</t>
  </si>
  <si>
    <t>Salários, Encargos e Benefícios</t>
  </si>
  <si>
    <t>Despesas Fixas (Luz, água, internet, etc)</t>
  </si>
  <si>
    <t xml:space="preserve">Fornecedores </t>
  </si>
  <si>
    <t>Serviços de Terceiros (Manutenção, contablididade, serviços jurídicos, etc)</t>
  </si>
  <si>
    <t>Aluguel, IPTU, Condomínio, etc</t>
  </si>
  <si>
    <t>Outros</t>
  </si>
  <si>
    <t>Comissão de vendas</t>
  </si>
  <si>
    <t xml:space="preserve"> </t>
  </si>
  <si>
    <t>PREMISSAS</t>
  </si>
  <si>
    <t>Empresa:</t>
  </si>
  <si>
    <t>Descreva as premissas utilizadas pela startup para a realização das projeções financeiras, segregando os itens:</t>
  </si>
  <si>
    <t>Finep Startup - Edital 2018-2</t>
  </si>
  <si>
    <t>43rgqrch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</si>
</sst>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#,##0.00_ ;\-#,##0.00\ "/>
    <numFmt numFmtId="165" formatCode="#,##0_ ;\-#,##0\ "/>
    <numFmt numFmtId="166" formatCode="#,##0.0"/>
    <numFmt numFmtId="167" formatCode="[$-416]mmm\-yy"/>
    <numFmt numFmtId="168" formatCode="#,##0_ ;[Red]\-#,##0\ "/>
  </numFmts>
  <fonts count="2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14"/>
      <name val="Arial"/>
      <family val="2"/>
    </font>
    <font>
      <b/>
      <sz val="8.5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Calibri"/>
      <family val="2"/>
    </font>
    <font>
      <sz val="8"/>
      <color rgb="FF33333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0050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41">
    <xf numFmtId="0" fontId="0" fillId="0" borderId="0" xfId="0"/>
    <xf numFmtId="0" fontId="0" fillId="3" borderId="0" xfId="0" applyFill="1"/>
    <xf numFmtId="0" fontId="2" fillId="3" borderId="0" xfId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/>
    </xf>
    <xf numFmtId="0" fontId="4" fillId="3" borderId="0" xfId="0" applyFont="1" applyFill="1"/>
    <xf numFmtId="0" fontId="5" fillId="3" borderId="0" xfId="2" applyFill="1"/>
    <xf numFmtId="0" fontId="14" fillId="2" borderId="1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/>
    <xf numFmtId="0" fontId="14" fillId="2" borderId="14" xfId="1" applyNumberFormat="1" applyFont="1" applyFill="1" applyBorder="1" applyAlignment="1" applyProtection="1">
      <alignment horizontal="center" vertical="center"/>
    </xf>
    <xf numFmtId="0" fontId="14" fillId="2" borderId="18" xfId="1" applyNumberFormat="1" applyFont="1" applyFill="1" applyBorder="1" applyAlignment="1" applyProtection="1">
      <alignment horizontal="center" vertical="center" wrapText="1"/>
    </xf>
    <xf numFmtId="0" fontId="14" fillId="2" borderId="13" xfId="1" applyNumberFormat="1" applyFont="1" applyFill="1" applyBorder="1" applyAlignment="1" applyProtection="1">
      <alignment horizontal="center" vertical="center" wrapText="1"/>
    </xf>
    <xf numFmtId="0" fontId="14" fillId="2" borderId="14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14" fillId="2" borderId="13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/>
    </xf>
    <xf numFmtId="4" fontId="0" fillId="3" borderId="0" xfId="0" applyNumberFormat="1" applyFill="1"/>
    <xf numFmtId="0" fontId="15" fillId="0" borderId="0" xfId="0" applyFont="1" applyAlignment="1">
      <alignment horizontal="left" vertical="center"/>
    </xf>
    <xf numFmtId="0" fontId="0" fillId="0" borderId="0" xfId="0" applyAlignment="1"/>
    <xf numFmtId="0" fontId="18" fillId="0" borderId="0" xfId="0" applyFont="1"/>
    <xf numFmtId="4" fontId="11" fillId="5" borderId="13" xfId="3" applyNumberFormat="1" applyFont="1" applyFill="1" applyBorder="1" applyAlignment="1" applyProtection="1">
      <alignment vertical="center"/>
    </xf>
    <xf numFmtId="4" fontId="11" fillId="5" borderId="14" xfId="3" applyNumberFormat="1" applyFont="1" applyFill="1" applyBorder="1" applyAlignment="1" applyProtection="1">
      <alignment vertical="center"/>
    </xf>
    <xf numFmtId="4" fontId="11" fillId="5" borderId="2" xfId="3" applyNumberFormat="1" applyFont="1" applyFill="1" applyBorder="1" applyAlignment="1" applyProtection="1">
      <alignment vertical="center"/>
    </xf>
    <xf numFmtId="4" fontId="11" fillId="5" borderId="3" xfId="3" applyNumberFormat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horizontal="left" vertical="center"/>
    </xf>
    <xf numFmtId="0" fontId="11" fillId="5" borderId="13" xfId="1" applyFont="1" applyFill="1" applyBorder="1" applyAlignment="1" applyProtection="1">
      <alignment horizontal="left" vertical="center"/>
    </xf>
    <xf numFmtId="0" fontId="19" fillId="5" borderId="2" xfId="1" applyFont="1" applyFill="1" applyBorder="1" applyAlignment="1" applyProtection="1">
      <alignment horizontal="left" vertical="center"/>
    </xf>
    <xf numFmtId="0" fontId="11" fillId="5" borderId="1" xfId="1" applyFont="1" applyFill="1" applyBorder="1" applyAlignment="1" applyProtection="1">
      <alignment horizontal="left" vertical="center"/>
    </xf>
    <xf numFmtId="0" fontId="11" fillId="5" borderId="2" xfId="1" applyFont="1" applyFill="1" applyBorder="1" applyAlignment="1" applyProtection="1">
      <alignment horizontal="left" vertical="center"/>
    </xf>
    <xf numFmtId="0" fontId="0" fillId="3" borderId="0" xfId="0" applyFill="1" applyAlignment="1" applyProtection="1"/>
    <xf numFmtId="0" fontId="4" fillId="3" borderId="0" xfId="0" applyFont="1" applyFill="1" applyAlignment="1" applyProtection="1"/>
    <xf numFmtId="0" fontId="5" fillId="3" borderId="0" xfId="2" applyFill="1" applyAlignment="1" applyProtection="1"/>
    <xf numFmtId="0" fontId="13" fillId="0" borderId="26" xfId="1" applyFont="1" applyFill="1" applyBorder="1" applyAlignment="1" applyProtection="1">
      <alignment horizontal="center" vertical="center"/>
    </xf>
    <xf numFmtId="0" fontId="13" fillId="0" borderId="34" xfId="1" applyFont="1" applyFill="1" applyBorder="1" applyAlignment="1" applyProtection="1">
      <alignment horizontal="center" vertical="center"/>
    </xf>
    <xf numFmtId="0" fontId="11" fillId="5" borderId="27" xfId="1" applyFont="1" applyFill="1" applyBorder="1" applyAlignment="1" applyProtection="1">
      <alignment horizontal="left" vertical="center"/>
    </xf>
    <xf numFmtId="0" fontId="11" fillId="5" borderId="36" xfId="1" applyFont="1" applyFill="1" applyBorder="1" applyAlignment="1" applyProtection="1">
      <alignment horizontal="left" vertical="center"/>
    </xf>
    <xf numFmtId="0" fontId="14" fillId="2" borderId="37" xfId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/>
    <xf numFmtId="0" fontId="0" fillId="3" borderId="0" xfId="0" applyFill="1" applyAlignment="1"/>
    <xf numFmtId="0" fontId="14" fillId="2" borderId="37" xfId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vertical="center"/>
    </xf>
    <xf numFmtId="0" fontId="11" fillId="5" borderId="13" xfId="1" applyFont="1" applyFill="1" applyBorder="1" applyAlignment="1" applyProtection="1">
      <alignment vertical="center"/>
    </xf>
    <xf numFmtId="0" fontId="13" fillId="0" borderId="18" xfId="1" applyFont="1" applyFill="1" applyBorder="1" applyAlignment="1" applyProtection="1">
      <alignment vertical="center"/>
    </xf>
    <xf numFmtId="0" fontId="13" fillId="0" borderId="26" xfId="1" applyFont="1" applyFill="1" applyBorder="1" applyAlignment="1" applyProtection="1">
      <alignment vertical="center"/>
    </xf>
    <xf numFmtId="0" fontId="13" fillId="0" borderId="34" xfId="1" applyFont="1" applyFill="1" applyBorder="1" applyAlignment="1" applyProtection="1">
      <alignment vertical="center"/>
    </xf>
    <xf numFmtId="0" fontId="19" fillId="5" borderId="2" xfId="1" applyFont="1" applyFill="1" applyBorder="1" applyAlignment="1" applyProtection="1">
      <alignment vertical="center"/>
    </xf>
    <xf numFmtId="0" fontId="11" fillId="5" borderId="1" xfId="1" applyFont="1" applyFill="1" applyBorder="1" applyAlignment="1" applyProtection="1">
      <alignment vertical="center"/>
    </xf>
    <xf numFmtId="0" fontId="11" fillId="5" borderId="2" xfId="1" applyFont="1" applyFill="1" applyBorder="1" applyAlignment="1" applyProtection="1">
      <alignment vertical="center"/>
    </xf>
    <xf numFmtId="0" fontId="11" fillId="5" borderId="27" xfId="1" applyFont="1" applyFill="1" applyBorder="1" applyAlignment="1" applyProtection="1">
      <alignment vertical="center"/>
    </xf>
    <xf numFmtId="0" fontId="11" fillId="5" borderId="36" xfId="1" applyFont="1" applyFill="1" applyBorder="1" applyAlignment="1" applyProtection="1">
      <alignment vertical="center"/>
    </xf>
    <xf numFmtId="0" fontId="14" fillId="2" borderId="39" xfId="1" applyFont="1" applyFill="1" applyBorder="1" applyAlignment="1" applyProtection="1">
      <alignment horizontal="center" vertical="center"/>
    </xf>
    <xf numFmtId="4" fontId="11" fillId="5" borderId="39" xfId="3" applyNumberFormat="1" applyFont="1" applyFill="1" applyBorder="1" applyAlignment="1" applyProtection="1">
      <alignment vertical="center"/>
    </xf>
    <xf numFmtId="4" fontId="11" fillId="5" borderId="43" xfId="3" applyNumberFormat="1" applyFont="1" applyFill="1" applyBorder="1" applyAlignment="1" applyProtection="1">
      <alignment vertical="center"/>
    </xf>
    <xf numFmtId="0" fontId="14" fillId="2" borderId="18" xfId="1" applyNumberFormat="1" applyFont="1" applyFill="1" applyBorder="1" applyAlignment="1" applyProtection="1">
      <alignment horizontal="center" vertical="center"/>
    </xf>
    <xf numFmtId="4" fontId="11" fillId="5" borderId="18" xfId="3" applyNumberFormat="1" applyFont="1" applyFill="1" applyBorder="1" applyAlignment="1" applyProtection="1">
      <alignment vertical="center"/>
    </xf>
    <xf numFmtId="4" fontId="11" fillId="5" borderId="1" xfId="3" applyNumberFormat="1" applyFont="1" applyFill="1" applyBorder="1" applyAlignment="1" applyProtection="1">
      <alignment vertic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 applyProtection="1"/>
    <xf numFmtId="166" fontId="17" fillId="0" borderId="0" xfId="0" applyNumberFormat="1" applyFont="1" applyAlignment="1">
      <alignment horizontal="center"/>
    </xf>
    <xf numFmtId="0" fontId="14" fillId="2" borderId="23" xfId="1" applyFont="1" applyFill="1" applyBorder="1" applyAlignment="1" applyProtection="1">
      <alignment horizontal="left" vertical="center"/>
    </xf>
    <xf numFmtId="0" fontId="0" fillId="0" borderId="0" xfId="0" applyFill="1" applyAlignment="1"/>
    <xf numFmtId="0" fontId="0" fillId="0" borderId="0" xfId="0" applyFill="1"/>
    <xf numFmtId="4" fontId="11" fillId="5" borderId="19" xfId="3" applyNumberFormat="1" applyFont="1" applyFill="1" applyBorder="1" applyAlignment="1" applyProtection="1">
      <alignment vertical="center"/>
    </xf>
    <xf numFmtId="4" fontId="0" fillId="3" borderId="0" xfId="0" applyNumberFormat="1" applyFill="1" applyAlignment="1" applyProtection="1"/>
    <xf numFmtId="0" fontId="0" fillId="3" borderId="0" xfId="0" applyFill="1" applyAlignment="1" applyProtection="1">
      <alignment horizontal="right"/>
    </xf>
    <xf numFmtId="3" fontId="0" fillId="3" borderId="0" xfId="0" applyNumberFormat="1" applyFill="1" applyAlignment="1" applyProtection="1"/>
    <xf numFmtId="0" fontId="21" fillId="3" borderId="0" xfId="0" applyFont="1" applyFill="1" applyAlignment="1" applyProtection="1">
      <alignment horizontal="center"/>
    </xf>
    <xf numFmtId="168" fontId="11" fillId="5" borderId="2" xfId="3" applyNumberFormat="1" applyFont="1" applyFill="1" applyBorder="1" applyAlignment="1" applyProtection="1">
      <alignment vertical="center"/>
    </xf>
    <xf numFmtId="168" fontId="11" fillId="5" borderId="3" xfId="3" applyNumberFormat="1" applyFont="1" applyFill="1" applyBorder="1" applyAlignment="1" applyProtection="1">
      <alignment vertical="center"/>
    </xf>
    <xf numFmtId="167" fontId="22" fillId="0" borderId="46" xfId="0" applyNumberFormat="1" applyFont="1" applyBorder="1" applyAlignment="1">
      <alignment horizontal="center"/>
    </xf>
    <xf numFmtId="3" fontId="9" fillId="4" borderId="16" xfId="3" applyNumberFormat="1" applyFont="1" applyFill="1" applyBorder="1" applyAlignment="1" applyProtection="1">
      <alignment vertical="center"/>
      <protection locked="0"/>
    </xf>
    <xf numFmtId="3" fontId="9" fillId="4" borderId="45" xfId="3" applyNumberFormat="1" applyFont="1" applyFill="1" applyBorder="1" applyAlignment="1" applyProtection="1">
      <alignment vertical="center"/>
      <protection locked="0"/>
    </xf>
    <xf numFmtId="4" fontId="13" fillId="0" borderId="5" xfId="3" applyNumberFormat="1" applyFont="1" applyFill="1" applyBorder="1" applyAlignment="1" applyProtection="1">
      <alignment vertical="center"/>
    </xf>
    <xf numFmtId="4" fontId="13" fillId="0" borderId="6" xfId="3" applyNumberFormat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4" fontId="13" fillId="0" borderId="40" xfId="3" applyNumberFormat="1" applyFont="1" applyFill="1" applyBorder="1" applyAlignment="1" applyProtection="1">
      <alignment vertical="center"/>
    </xf>
    <xf numFmtId="4" fontId="13" fillId="0" borderId="4" xfId="3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4" fontId="13" fillId="0" borderId="26" xfId="1" applyNumberFormat="1" applyFont="1" applyFill="1" applyBorder="1" applyAlignment="1" applyProtection="1">
      <alignment horizontal="center" vertical="center"/>
    </xf>
    <xf numFmtId="3" fontId="13" fillId="4" borderId="8" xfId="1" applyNumberFormat="1" applyFont="1" applyFill="1" applyBorder="1" applyAlignment="1" applyProtection="1">
      <alignment vertical="center"/>
      <protection locked="0"/>
    </xf>
    <xf numFmtId="4" fontId="13" fillId="4" borderId="11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horizontal="left" vertical="center"/>
    </xf>
    <xf numFmtId="3" fontId="13" fillId="4" borderId="2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vertical="center"/>
    </xf>
    <xf numFmtId="3" fontId="9" fillId="4" borderId="21" xfId="3" applyNumberFormat="1" applyFont="1" applyFill="1" applyBorder="1" applyAlignment="1" applyProtection="1">
      <alignment vertical="center"/>
      <protection locked="0"/>
    </xf>
    <xf numFmtId="3" fontId="9" fillId="4" borderId="44" xfId="3" applyNumberFormat="1" applyFont="1" applyFill="1" applyBorder="1" applyAlignment="1" applyProtection="1">
      <alignment vertical="center"/>
      <protection locked="0"/>
    </xf>
    <xf numFmtId="3" fontId="9" fillId="4" borderId="41" xfId="3" applyNumberFormat="1" applyFont="1" applyFill="1" applyBorder="1" applyAlignment="1" applyProtection="1">
      <alignment vertical="center"/>
      <protection locked="0"/>
    </xf>
    <xf numFmtId="3" fontId="9" fillId="4" borderId="11" xfId="3" applyNumberFormat="1" applyFont="1" applyFill="1" applyBorder="1" applyAlignment="1" applyProtection="1">
      <alignment vertical="center"/>
      <protection locked="0"/>
    </xf>
    <xf numFmtId="3" fontId="9" fillId="4" borderId="42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horizontal="left" vertical="center"/>
      <protection locked="0"/>
    </xf>
    <xf numFmtId="4" fontId="9" fillId="4" borderId="9" xfId="3" applyNumberFormat="1" applyFont="1" applyFill="1" applyBorder="1" applyAlignment="1" applyProtection="1">
      <alignment horizontal="left" vertical="center"/>
      <protection locked="0"/>
    </xf>
    <xf numFmtId="4" fontId="9" fillId="4" borderId="16" xfId="3" applyNumberFormat="1" applyFont="1" applyFill="1" applyBorder="1" applyAlignment="1" applyProtection="1">
      <alignment horizontal="left" vertical="center"/>
      <protection locked="0"/>
    </xf>
    <xf numFmtId="4" fontId="9" fillId="4" borderId="17" xfId="3" applyNumberFormat="1" applyFont="1" applyFill="1" applyBorder="1" applyAlignment="1" applyProtection="1">
      <alignment horizontal="left" vertical="center"/>
      <protection locked="0"/>
    </xf>
    <xf numFmtId="4" fontId="9" fillId="4" borderId="11" xfId="3" applyNumberFormat="1" applyFont="1" applyFill="1" applyBorder="1" applyAlignment="1" applyProtection="1">
      <alignment horizontal="left" vertical="center"/>
      <protection locked="0"/>
    </xf>
    <xf numFmtId="4" fontId="9" fillId="4" borderId="12" xfId="3" applyNumberFormat="1" applyFont="1" applyFill="1" applyBorder="1" applyAlignment="1" applyProtection="1">
      <alignment horizontal="left" vertical="center"/>
      <protection locked="0"/>
    </xf>
    <xf numFmtId="4" fontId="11" fillId="4" borderId="50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horizontal="left" vertical="center"/>
      <protection locked="0"/>
    </xf>
    <xf numFmtId="4" fontId="9" fillId="4" borderId="6" xfId="3" applyNumberFormat="1" applyFont="1" applyFill="1" applyBorder="1" applyAlignment="1" applyProtection="1">
      <alignment horizontal="left" vertical="center"/>
      <protection locked="0"/>
    </xf>
    <xf numFmtId="4" fontId="11" fillId="4" borderId="27" xfId="3" applyNumberFormat="1" applyFont="1" applyFill="1" applyBorder="1" applyAlignment="1" applyProtection="1">
      <alignment vertical="center"/>
      <protection locked="0"/>
    </xf>
    <xf numFmtId="4" fontId="11" fillId="4" borderId="51" xfId="3" applyNumberFormat="1" applyFont="1" applyFill="1" applyBorder="1" applyAlignment="1" applyProtection="1">
      <alignment vertical="center"/>
      <protection locked="0"/>
    </xf>
    <xf numFmtId="3" fontId="13" fillId="4" borderId="7" xfId="1" applyNumberFormat="1" applyFont="1" applyFill="1" applyBorder="1" applyAlignment="1" applyProtection="1">
      <alignment vertical="center"/>
      <protection locked="0"/>
    </xf>
    <xf numFmtId="3" fontId="13" fillId="4" borderId="9" xfId="1" applyNumberFormat="1" applyFont="1" applyFill="1" applyBorder="1" applyAlignment="1" applyProtection="1">
      <alignment vertical="center"/>
      <protection locked="0"/>
    </xf>
    <xf numFmtId="4" fontId="13" fillId="4" borderId="10" xfId="1" applyNumberFormat="1" applyFont="1" applyFill="1" applyBorder="1" applyAlignment="1" applyProtection="1">
      <alignment vertical="center"/>
      <protection locked="0"/>
    </xf>
    <xf numFmtId="4" fontId="13" fillId="4" borderId="12" xfId="1" applyNumberFormat="1" applyFont="1" applyFill="1" applyBorder="1" applyAlignment="1" applyProtection="1">
      <alignment vertical="center"/>
      <protection locked="0"/>
    </xf>
    <xf numFmtId="4" fontId="9" fillId="4" borderId="10" xfId="3" applyNumberFormat="1" applyFont="1" applyFill="1" applyBorder="1" applyAlignment="1" applyProtection="1">
      <alignment vertical="center"/>
      <protection locked="0"/>
    </xf>
    <xf numFmtId="4" fontId="9" fillId="4" borderId="11" xfId="3" applyNumberFormat="1" applyFont="1" applyFill="1" applyBorder="1" applyAlignment="1" applyProtection="1">
      <alignment vertical="center"/>
      <protection locked="0"/>
    </xf>
    <xf numFmtId="4" fontId="9" fillId="4" borderId="12" xfId="3" applyNumberFormat="1" applyFont="1" applyFill="1" applyBorder="1" applyAlignment="1" applyProtection="1">
      <alignment vertical="center"/>
      <protection locked="0"/>
    </xf>
    <xf numFmtId="0" fontId="11" fillId="7" borderId="1" xfId="1" applyFont="1" applyFill="1" applyBorder="1" applyAlignment="1" applyProtection="1">
      <alignment vertical="center"/>
    </xf>
    <xf numFmtId="0" fontId="11" fillId="7" borderId="36" xfId="1" applyFont="1" applyFill="1" applyBorder="1" applyAlignment="1" applyProtection="1">
      <alignment vertical="center"/>
    </xf>
    <xf numFmtId="165" fontId="11" fillId="7" borderId="2" xfId="3" quotePrefix="1" applyNumberFormat="1" applyFont="1" applyFill="1" applyBorder="1" applyAlignment="1" applyProtection="1">
      <alignment horizontal="center" vertical="center"/>
    </xf>
    <xf numFmtId="4" fontId="11" fillId="7" borderId="3" xfId="3" applyNumberFormat="1" applyFont="1" applyFill="1" applyBorder="1" applyAlignment="1" applyProtection="1">
      <alignment vertical="center"/>
    </xf>
    <xf numFmtId="0" fontId="11" fillId="7" borderId="1" xfId="1" applyFont="1" applyFill="1" applyBorder="1" applyAlignment="1" applyProtection="1">
      <alignment horizontal="center" vertical="center"/>
    </xf>
    <xf numFmtId="0" fontId="11" fillId="7" borderId="36" xfId="1" quotePrefix="1" applyFont="1" applyFill="1" applyBorder="1" applyAlignment="1" applyProtection="1">
      <alignment horizontal="center" vertical="center"/>
    </xf>
    <xf numFmtId="165" fontId="11" fillId="7" borderId="2" xfId="3" applyNumberFormat="1" applyFont="1" applyFill="1" applyBorder="1" applyAlignment="1" applyProtection="1">
      <alignment vertical="center"/>
    </xf>
    <xf numFmtId="164" fontId="9" fillId="7" borderId="6" xfId="3" applyNumberFormat="1" applyFont="1" applyFill="1" applyBorder="1" applyAlignment="1" applyProtection="1">
      <alignment vertical="center"/>
    </xf>
    <xf numFmtId="164" fontId="9" fillId="7" borderId="9" xfId="3" applyNumberFormat="1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horizontal="left" vertical="center" indent="1"/>
      <protection locked="0"/>
    </xf>
    <xf numFmtId="3" fontId="9" fillId="4" borderId="19" xfId="0" applyNumberFormat="1" applyFont="1" applyFill="1" applyBorder="1" applyAlignment="1" applyProtection="1">
      <alignment horizontal="center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/>
      <protection locked="0"/>
    </xf>
    <xf numFmtId="44" fontId="9" fillId="4" borderId="5" xfId="3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44" fontId="13" fillId="4" borderId="8" xfId="3" applyFont="1" applyFill="1" applyBorder="1" applyAlignment="1" applyProtection="1">
      <alignment vertical="center"/>
      <protection locked="0"/>
    </xf>
    <xf numFmtId="44" fontId="9" fillId="4" borderId="8" xfId="3" applyFont="1" applyFill="1" applyBorder="1" applyAlignment="1" applyProtection="1">
      <alignment vertical="center"/>
      <protection locked="0"/>
    </xf>
    <xf numFmtId="4" fontId="9" fillId="4" borderId="20" xfId="3" applyNumberFormat="1" applyFont="1" applyFill="1" applyBorder="1" applyAlignment="1" applyProtection="1">
      <alignment vertical="center"/>
      <protection locked="0"/>
    </xf>
    <xf numFmtId="4" fontId="9" fillId="4" borderId="21" xfId="3" applyNumberFormat="1" applyFont="1" applyFill="1" applyBorder="1" applyAlignment="1" applyProtection="1">
      <alignment vertical="center"/>
      <protection locked="0"/>
    </xf>
    <xf numFmtId="4" fontId="9" fillId="4" borderId="22" xfId="3" applyNumberFormat="1" applyFont="1" applyFill="1" applyBorder="1" applyAlignment="1" applyProtection="1">
      <alignment vertical="center"/>
      <protection locked="0"/>
    </xf>
    <xf numFmtId="4" fontId="9" fillId="4" borderId="7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vertical="center"/>
      <protection locked="0"/>
    </xf>
    <xf numFmtId="4" fontId="9" fillId="4" borderId="9" xfId="3" applyNumberFormat="1" applyFont="1" applyFill="1" applyBorder="1" applyAlignment="1" applyProtection="1">
      <alignment vertical="center"/>
      <protection locked="0"/>
    </xf>
    <xf numFmtId="4" fontId="9" fillId="4" borderId="15" xfId="3" applyNumberFormat="1" applyFont="1" applyFill="1" applyBorder="1" applyAlignment="1" applyProtection="1">
      <alignment vertical="center"/>
      <protection locked="0"/>
    </xf>
    <xf numFmtId="4" fontId="9" fillId="4" borderId="16" xfId="3" applyNumberFormat="1" applyFont="1" applyFill="1" applyBorder="1" applyAlignment="1" applyProtection="1">
      <alignment vertical="center"/>
      <protection locked="0"/>
    </xf>
    <xf numFmtId="4" fontId="9" fillId="4" borderId="17" xfId="3" applyNumberFormat="1" applyFont="1" applyFill="1" applyBorder="1" applyAlignment="1" applyProtection="1">
      <alignment vertical="center"/>
      <protection locked="0"/>
    </xf>
    <xf numFmtId="3" fontId="13" fillId="4" borderId="41" xfId="1" applyNumberFormat="1" applyFont="1" applyFill="1" applyBorder="1" applyAlignment="1" applyProtection="1">
      <alignment vertical="center"/>
      <protection locked="0"/>
    </xf>
    <xf numFmtId="4" fontId="13" fillId="4" borderId="42" xfId="1" applyNumberFormat="1" applyFont="1" applyFill="1" applyBorder="1" applyAlignment="1" applyProtection="1">
      <alignment vertical="center"/>
      <protection locked="0"/>
    </xf>
    <xf numFmtId="4" fontId="11" fillId="7" borderId="58" xfId="3" applyNumberFormat="1" applyFont="1" applyFill="1" applyBorder="1" applyAlignment="1" applyProtection="1">
      <alignment vertical="center"/>
    </xf>
    <xf numFmtId="4" fontId="13" fillId="7" borderId="53" xfId="3" applyNumberFormat="1" applyFont="1" applyFill="1" applyBorder="1" applyAlignment="1" applyProtection="1">
      <alignment vertical="center"/>
    </xf>
    <xf numFmtId="4" fontId="11" fillId="7" borderId="19" xfId="3" applyNumberFormat="1" applyFont="1" applyFill="1" applyBorder="1" applyAlignment="1" applyProtection="1">
      <alignment vertical="center"/>
    </xf>
    <xf numFmtId="168" fontId="11" fillId="7" borderId="3" xfId="3" applyNumberFormat="1" applyFont="1" applyFill="1" applyBorder="1" applyAlignment="1" applyProtection="1">
      <alignment vertical="center"/>
    </xf>
    <xf numFmtId="0" fontId="11" fillId="7" borderId="14" xfId="1" applyNumberFormat="1" applyFont="1" applyFill="1" applyBorder="1" applyAlignment="1" applyProtection="1">
      <alignment horizontal="center" vertical="center"/>
    </xf>
    <xf numFmtId="4" fontId="9" fillId="4" borderId="4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vertical="center"/>
      <protection locked="0"/>
    </xf>
    <xf numFmtId="4" fontId="9" fillId="4" borderId="6" xfId="3" applyNumberFormat="1" applyFont="1" applyFill="1" applyBorder="1" applyAlignment="1" applyProtection="1">
      <alignment vertical="center"/>
      <protection locked="0"/>
    </xf>
    <xf numFmtId="3" fontId="13" fillId="7" borderId="47" xfId="1" applyNumberFormat="1" applyFont="1" applyFill="1" applyBorder="1" applyAlignment="1" applyProtection="1">
      <alignment vertical="center"/>
    </xf>
    <xf numFmtId="4" fontId="13" fillId="7" borderId="48" xfId="1" applyNumberFormat="1" applyFont="1" applyFill="1" applyBorder="1" applyAlignment="1" applyProtection="1">
      <alignment vertical="center"/>
    </xf>
    <xf numFmtId="3" fontId="9" fillId="7" borderId="55" xfId="3" applyNumberFormat="1" applyFont="1" applyFill="1" applyBorder="1" applyAlignment="1" applyProtection="1">
      <alignment vertical="center"/>
    </xf>
    <xf numFmtId="3" fontId="9" fillId="7" borderId="48" xfId="3" applyNumberFormat="1" applyFont="1" applyFill="1" applyBorder="1" applyAlignment="1" applyProtection="1">
      <alignment vertical="center"/>
    </xf>
    <xf numFmtId="3" fontId="9" fillId="7" borderId="53" xfId="3" applyNumberFormat="1" applyFont="1" applyFill="1" applyBorder="1" applyAlignment="1" applyProtection="1">
      <alignment vertical="center"/>
    </xf>
    <xf numFmtId="3" fontId="9" fillId="7" borderId="49" xfId="3" applyNumberFormat="1" applyFont="1" applyFill="1" applyBorder="1" applyAlignment="1" applyProtection="1">
      <alignment vertical="center"/>
    </xf>
    <xf numFmtId="167" fontId="22" fillId="0" borderId="46" xfId="0" applyNumberFormat="1" applyFont="1" applyBorder="1" applyAlignment="1" applyProtection="1">
      <alignment horizontal="center"/>
    </xf>
    <xf numFmtId="3" fontId="9" fillId="7" borderId="54" xfId="3" applyNumberFormat="1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horizontal="center"/>
    </xf>
    <xf numFmtId="0" fontId="0" fillId="3" borderId="0" xfId="0" applyFill="1" applyProtection="1"/>
    <xf numFmtId="3" fontId="13" fillId="0" borderId="8" xfId="1" applyNumberFormat="1" applyFont="1" applyFill="1" applyBorder="1" applyAlignment="1" applyProtection="1">
      <alignment vertical="center"/>
    </xf>
    <xf numFmtId="3" fontId="13" fillId="0" borderId="41" xfId="1" applyNumberFormat="1" applyFont="1" applyFill="1" applyBorder="1" applyAlignment="1" applyProtection="1">
      <alignment vertical="center"/>
    </xf>
    <xf numFmtId="4" fontId="13" fillId="0" borderId="11" xfId="1" applyNumberFormat="1" applyFont="1" applyFill="1" applyBorder="1" applyAlignment="1" applyProtection="1">
      <alignment vertical="center"/>
    </xf>
    <xf numFmtId="4" fontId="13" fillId="0" borderId="42" xfId="1" applyNumberFormat="1" applyFont="1" applyFill="1" applyBorder="1" applyAlignment="1" applyProtection="1">
      <alignment vertical="center"/>
    </xf>
    <xf numFmtId="4" fontId="11" fillId="5" borderId="50" xfId="3" applyNumberFormat="1" applyFont="1" applyFill="1" applyBorder="1" applyAlignment="1" applyProtection="1">
      <alignment vertical="center"/>
    </xf>
    <xf numFmtId="4" fontId="9" fillId="0" borderId="11" xfId="3" applyNumberFormat="1" applyFont="1" applyFill="1" applyBorder="1" applyAlignment="1" applyProtection="1">
      <alignment vertical="center"/>
    </xf>
    <xf numFmtId="4" fontId="9" fillId="0" borderId="42" xfId="3" applyNumberFormat="1" applyFont="1" applyFill="1" applyBorder="1" applyAlignment="1" applyProtection="1">
      <alignment vertical="center"/>
    </xf>
    <xf numFmtId="4" fontId="9" fillId="0" borderId="21" xfId="3" applyNumberFormat="1" applyFont="1" applyBorder="1" applyAlignment="1" applyProtection="1">
      <alignment vertical="center"/>
    </xf>
    <xf numFmtId="4" fontId="9" fillId="0" borderId="38" xfId="3" applyNumberFormat="1" applyFont="1" applyBorder="1" applyAlignment="1" applyProtection="1">
      <alignment vertical="center"/>
    </xf>
    <xf numFmtId="4" fontId="9" fillId="0" borderId="5" xfId="3" applyNumberFormat="1" applyFont="1" applyBorder="1" applyAlignment="1" applyProtection="1">
      <alignment vertical="center"/>
    </xf>
    <xf numFmtId="4" fontId="9" fillId="0" borderId="6" xfId="3" applyNumberFormat="1" applyFont="1" applyBorder="1" applyAlignment="1" applyProtection="1">
      <alignment vertical="center"/>
    </xf>
    <xf numFmtId="4" fontId="9" fillId="0" borderId="22" xfId="3" applyNumberFormat="1" applyFont="1" applyBorder="1" applyAlignment="1" applyProtection="1">
      <alignment vertical="center"/>
    </xf>
    <xf numFmtId="4" fontId="9" fillId="0" borderId="52" xfId="3" applyNumberFormat="1" applyFont="1" applyBorder="1" applyAlignment="1" applyProtection="1">
      <alignment vertical="center"/>
    </xf>
    <xf numFmtId="0" fontId="11" fillId="4" borderId="13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0" fillId="4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/>
    <xf numFmtId="0" fontId="9" fillId="4" borderId="33" xfId="0" applyFont="1" applyFill="1" applyBorder="1" applyAlignment="1" applyProtection="1">
      <alignment horizontal="left" vertical="center" indent="1"/>
      <protection locked="0"/>
    </xf>
    <xf numFmtId="0" fontId="9" fillId="4" borderId="29" xfId="0" applyFont="1" applyFill="1" applyBorder="1" applyAlignment="1" applyProtection="1">
      <alignment horizontal="left" vertical="center" indent="1"/>
      <protection locked="0"/>
    </xf>
    <xf numFmtId="0" fontId="0" fillId="0" borderId="60" xfId="0" applyBorder="1" applyAlignment="1">
      <alignment horizontal="left" wrapText="1"/>
    </xf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1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" fontId="11" fillId="5" borderId="36" xfId="3" applyNumberFormat="1" applyFont="1" applyFill="1" applyBorder="1" applyAlignment="1" applyProtection="1">
      <alignment vertical="center"/>
    </xf>
    <xf numFmtId="3" fontId="9" fillId="4" borderId="28" xfId="3" applyNumberFormat="1" applyFont="1" applyFill="1" applyBorder="1" applyAlignment="1" applyProtection="1">
      <alignment vertical="center"/>
      <protection locked="0"/>
    </xf>
    <xf numFmtId="3" fontId="9" fillId="4" borderId="35" xfId="3" applyNumberFormat="1" applyFont="1" applyFill="1" applyBorder="1" applyAlignment="1" applyProtection="1">
      <alignment vertical="center"/>
      <protection locked="0"/>
    </xf>
    <xf numFmtId="3" fontId="9" fillId="4" borderId="30" xfId="3" applyNumberFormat="1" applyFont="1" applyFill="1" applyBorder="1" applyAlignment="1" applyProtection="1">
      <alignment vertical="center"/>
      <protection locked="0"/>
    </xf>
    <xf numFmtId="0" fontId="11" fillId="5" borderId="62" xfId="1" applyFont="1" applyFill="1" applyBorder="1" applyAlignment="1" applyProtection="1">
      <alignment horizontal="left" vertical="center"/>
    </xf>
    <xf numFmtId="4" fontId="11" fillId="5" borderId="37" xfId="3" applyNumberFormat="1" applyFont="1" applyFill="1" applyBorder="1" applyAlignment="1" applyProtection="1">
      <alignment vertical="center"/>
    </xf>
    <xf numFmtId="4" fontId="13" fillId="0" borderId="33" xfId="3" applyNumberFormat="1" applyFont="1" applyFill="1" applyBorder="1" applyAlignment="1" applyProtection="1">
      <alignment vertical="center"/>
    </xf>
    <xf numFmtId="3" fontId="13" fillId="4" borderId="29" xfId="1" applyNumberFormat="1" applyFont="1" applyFill="1" applyBorder="1" applyAlignment="1" applyProtection="1">
      <alignment vertical="center"/>
      <protection locked="0"/>
    </xf>
    <xf numFmtId="4" fontId="13" fillId="4" borderId="30" xfId="1" applyNumberFormat="1" applyFont="1" applyFill="1" applyBorder="1" applyAlignment="1" applyProtection="1">
      <alignment vertical="center"/>
      <protection locked="0"/>
    </xf>
    <xf numFmtId="0" fontId="11" fillId="5" borderId="67" xfId="1" applyFont="1" applyFill="1" applyBorder="1" applyAlignment="1" applyProtection="1">
      <alignment horizontal="left" vertical="center"/>
    </xf>
    <xf numFmtId="0" fontId="9" fillId="0" borderId="68" xfId="0" applyFont="1" applyFill="1" applyBorder="1" applyAlignment="1" applyProtection="1">
      <alignment horizontal="left" vertical="center"/>
    </xf>
    <xf numFmtId="0" fontId="9" fillId="0" borderId="69" xfId="0" applyFont="1" applyFill="1" applyBorder="1" applyAlignment="1" applyProtection="1">
      <alignment horizontal="left" vertical="center"/>
    </xf>
    <xf numFmtId="0" fontId="9" fillId="0" borderId="63" xfId="0" applyFont="1" applyFill="1" applyBorder="1" applyAlignment="1" applyProtection="1">
      <alignment horizontal="left" vertical="center"/>
    </xf>
    <xf numFmtId="0" fontId="18" fillId="0" borderId="59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65" fontId="11" fillId="7" borderId="36" xfId="3" quotePrefix="1" applyNumberFormat="1" applyFont="1" applyFill="1" applyBorder="1" applyAlignment="1" applyProtection="1">
      <alignment horizontal="center" vertical="center"/>
    </xf>
    <xf numFmtId="4" fontId="11" fillId="7" borderId="70" xfId="3" applyNumberFormat="1" applyFont="1" applyFill="1" applyBorder="1" applyAlignment="1" applyProtection="1">
      <alignment vertical="center"/>
    </xf>
    <xf numFmtId="164" fontId="11" fillId="7" borderId="2" xfId="3" applyNumberFormat="1" applyFont="1" applyFill="1" applyBorder="1" applyAlignment="1" applyProtection="1">
      <alignment vertical="center"/>
    </xf>
    <xf numFmtId="164" fontId="11" fillId="7" borderId="3" xfId="3" applyNumberFormat="1" applyFont="1" applyFill="1" applyBorder="1" applyAlignment="1" applyProtection="1">
      <alignment vertical="center"/>
    </xf>
    <xf numFmtId="3" fontId="9" fillId="4" borderId="33" xfId="3" applyNumberFormat="1" applyFont="1" applyFill="1" applyBorder="1" applyAlignment="1" applyProtection="1">
      <alignment vertical="center"/>
      <protection locked="0"/>
    </xf>
    <xf numFmtId="3" fontId="9" fillId="4" borderId="5" xfId="3" applyNumberFormat="1" applyFont="1" applyFill="1" applyBorder="1" applyAlignment="1" applyProtection="1">
      <alignment vertical="center"/>
      <protection locked="0"/>
    </xf>
    <xf numFmtId="3" fontId="9" fillId="4" borderId="40" xfId="3" applyNumberFormat="1" applyFont="1" applyFill="1" applyBorder="1" applyAlignment="1" applyProtection="1">
      <alignment vertical="center"/>
      <protection locked="0"/>
    </xf>
    <xf numFmtId="4" fontId="9" fillId="4" borderId="29" xfId="3" applyNumberFormat="1" applyFont="1" applyFill="1" applyBorder="1" applyAlignment="1" applyProtection="1">
      <alignment horizontal="left" vertical="center"/>
      <protection locked="0"/>
    </xf>
    <xf numFmtId="4" fontId="9" fillId="4" borderId="30" xfId="3" applyNumberFormat="1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0" fillId="4" borderId="61" xfId="0" applyFill="1" applyBorder="1" applyAlignment="1" applyProtection="1">
      <alignment horizontal="left" vertical="top" wrapText="1"/>
      <protection locked="0"/>
    </xf>
    <xf numFmtId="0" fontId="13" fillId="4" borderId="18" xfId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vertical="center" indent="1"/>
      <protection locked="0"/>
    </xf>
    <xf numFmtId="0" fontId="9" fillId="4" borderId="7" xfId="0" applyFont="1" applyFill="1" applyBorder="1" applyAlignment="1" applyProtection="1">
      <alignment horizontal="left" vertical="center" indent="1"/>
      <protection locked="0"/>
    </xf>
    <xf numFmtId="3" fontId="9" fillId="4" borderId="31" xfId="3" applyNumberFormat="1" applyFont="1" applyFill="1" applyBorder="1" applyAlignment="1" applyProtection="1">
      <alignment horizontal="center" vertical="center"/>
      <protection locked="0"/>
    </xf>
    <xf numFmtId="3" fontId="9" fillId="4" borderId="65" xfId="3" applyNumberFormat="1" applyFont="1" applyFill="1" applyBorder="1" applyAlignment="1" applyProtection="1">
      <alignment horizontal="center" vertical="center"/>
      <protection locked="0"/>
    </xf>
    <xf numFmtId="3" fontId="9" fillId="4" borderId="57" xfId="3" applyNumberFormat="1" applyFont="1" applyFill="1" applyBorder="1" applyAlignment="1" applyProtection="1">
      <alignment horizontal="left" vertical="center"/>
      <protection locked="0"/>
    </xf>
    <xf numFmtId="3" fontId="9" fillId="4" borderId="64" xfId="3" applyNumberFormat="1" applyFont="1" applyFill="1" applyBorder="1" applyAlignment="1" applyProtection="1">
      <alignment horizontal="left" vertical="center"/>
      <protection locked="0"/>
    </xf>
    <xf numFmtId="3" fontId="9" fillId="4" borderId="31" xfId="3" applyNumberFormat="1" applyFont="1" applyFill="1" applyBorder="1" applyAlignment="1" applyProtection="1">
      <alignment horizontal="left" vertical="center"/>
      <protection locked="0"/>
    </xf>
    <xf numFmtId="3" fontId="9" fillId="4" borderId="65" xfId="3" applyNumberFormat="1" applyFont="1" applyFill="1" applyBorder="1" applyAlignment="1" applyProtection="1">
      <alignment horizontal="left" vertical="center"/>
      <protection locked="0"/>
    </xf>
    <xf numFmtId="3" fontId="9" fillId="4" borderId="31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5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2" xfId="3" applyNumberFormat="1" applyFont="1" applyFill="1" applyBorder="1" applyAlignment="1" applyProtection="1">
      <alignment horizontal="center" vertical="center"/>
      <protection locked="0"/>
    </xf>
    <xf numFmtId="3" fontId="9" fillId="4" borderId="66" xfId="3" applyNumberFormat="1" applyFont="1" applyFill="1" applyBorder="1" applyAlignment="1" applyProtection="1">
      <alignment horizontal="center" vertical="center"/>
      <protection locked="0"/>
    </xf>
    <xf numFmtId="3" fontId="9" fillId="4" borderId="57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4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2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6" xfId="3" applyNumberFormat="1" applyFont="1" applyFill="1" applyBorder="1" applyAlignment="1" applyProtection="1">
      <alignment horizontal="left" vertical="center" wrapText="1"/>
      <protection locked="0"/>
    </xf>
    <xf numFmtId="0" fontId="9" fillId="0" borderId="72" xfId="0" applyFont="1" applyBorder="1" applyAlignment="1" applyProtection="1">
      <alignment horizontal="left" vertical="center" wrapText="1"/>
    </xf>
    <xf numFmtId="0" fontId="0" fillId="0" borderId="71" xfId="0" applyBorder="1" applyAlignment="1">
      <alignment vertical="center" wrapText="1"/>
    </xf>
    <xf numFmtId="0" fontId="9" fillId="0" borderId="73" xfId="0" applyFont="1" applyBorder="1" applyAlignment="1" applyProtection="1">
      <alignment horizontal="left" vertical="center" wrapText="1"/>
    </xf>
    <xf numFmtId="0" fontId="0" fillId="0" borderId="74" xfId="0" applyBorder="1" applyAlignment="1">
      <alignment vertical="center" wrapText="1"/>
    </xf>
    <xf numFmtId="0" fontId="9" fillId="0" borderId="75" xfId="0" applyFont="1" applyBorder="1" applyAlignment="1" applyProtection="1">
      <alignment horizontal="left" vertical="center" wrapText="1"/>
    </xf>
    <xf numFmtId="0" fontId="0" fillId="0" borderId="76" xfId="0" applyBorder="1" applyAlignment="1">
      <alignment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0" fillId="0" borderId="37" xfId="0" applyBorder="1" applyAlignment="1">
      <alignment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0" fillId="0" borderId="29" xfId="0" applyBorder="1" applyAlignment="1">
      <alignment vertical="center" wrapText="1"/>
    </xf>
    <xf numFmtId="0" fontId="9" fillId="0" borderId="32" xfId="0" applyFont="1" applyBorder="1" applyAlignment="1" applyProtection="1">
      <alignment horizontal="left" vertical="center" wrapText="1"/>
    </xf>
    <xf numFmtId="0" fontId="0" fillId="0" borderId="30" xfId="0" applyBorder="1" applyAlignment="1">
      <alignment vertical="center" wrapText="1"/>
    </xf>
    <xf numFmtId="0" fontId="9" fillId="0" borderId="57" xfId="0" applyFont="1" applyBorder="1" applyAlignment="1" applyProtection="1">
      <alignment horizontal="left" vertical="center" wrapText="1"/>
    </xf>
    <xf numFmtId="0" fontId="0" fillId="0" borderId="33" xfId="0" applyBorder="1" applyAlignment="1">
      <alignment vertical="center" wrapText="1"/>
    </xf>
    <xf numFmtId="0" fontId="6" fillId="3" borderId="0" xfId="0" applyFont="1" applyFill="1" applyAlignment="1">
      <alignment horizontal="center"/>
    </xf>
  </cellXfs>
  <cellStyles count="4">
    <cellStyle name="Hiperlink" xfId="2" builtinId="8"/>
    <cellStyle name="Moeda" xfId="3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227231</xdr:colOff>
      <xdr:row>1</xdr:row>
      <xdr:rowOff>84667</xdr:rowOff>
    </xdr:from>
    <xdr:to>
      <xdr:col>4</xdr:col>
      <xdr:colOff>120560</xdr:colOff>
      <xdr:row>4</xdr:row>
      <xdr:rowOff>163649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6731" y="275167"/>
          <a:ext cx="1374996" cy="798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100230</xdr:colOff>
      <xdr:row>1</xdr:row>
      <xdr:rowOff>63500</xdr:rowOff>
    </xdr:from>
    <xdr:to>
      <xdr:col>4</xdr:col>
      <xdr:colOff>243417</xdr:colOff>
      <xdr:row>5</xdr:row>
      <xdr:rowOff>4900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9730" y="254000"/>
          <a:ext cx="1677770" cy="851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248399</xdr:colOff>
      <xdr:row>1</xdr:row>
      <xdr:rowOff>42333</xdr:rowOff>
    </xdr:from>
    <xdr:to>
      <xdr:col>3</xdr:col>
      <xdr:colOff>1895663</xdr:colOff>
      <xdr:row>4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7899" y="232833"/>
          <a:ext cx="1647264" cy="836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127001</xdr:colOff>
      <xdr:row>2</xdr:row>
      <xdr:rowOff>0</xdr:rowOff>
    </xdr:from>
    <xdr:to>
      <xdr:col>5</xdr:col>
      <xdr:colOff>6848</xdr:colOff>
      <xdr:row>5</xdr:row>
      <xdr:rowOff>116416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1584" y="381000"/>
          <a:ext cx="1647264" cy="836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tabSelected="1" zoomScaleNormal="100" workbookViewId="0"/>
  </sheetViews>
  <sheetFormatPr defaultRowHeight="15" x14ac:dyDescent="0.25"/>
  <cols>
    <col min="2" max="2" width="3.5703125" bestFit="1" customWidth="1"/>
    <col min="3" max="3" width="5.28515625" customWidth="1"/>
    <col min="4" max="4" width="7.5703125" customWidth="1"/>
    <col min="5" max="5" width="104.28515625" customWidth="1"/>
    <col min="6" max="6" width="2.42578125" customWidth="1"/>
  </cols>
  <sheetData>
    <row r="1" spans="2:6" ht="21" x14ac:dyDescent="0.35">
      <c r="E1" s="197" t="s">
        <v>111</v>
      </c>
    </row>
    <row r="2" spans="2:6" ht="28.5" customHeight="1" x14ac:dyDescent="0.25">
      <c r="E2" s="207" t="s">
        <v>109</v>
      </c>
    </row>
    <row r="4" spans="2:6" ht="15.75" x14ac:dyDescent="0.25">
      <c r="B4" s="61"/>
      <c r="E4" s="21" t="s">
        <v>108</v>
      </c>
    </row>
    <row r="5" spans="2:6" ht="15.75" x14ac:dyDescent="0.25">
      <c r="E5" s="19" t="s">
        <v>110</v>
      </c>
      <c r="F5" s="20"/>
    </row>
    <row r="6" spans="2:6" ht="16.5" thickBot="1" x14ac:dyDescent="0.3">
      <c r="D6" s="19"/>
      <c r="E6" s="172"/>
      <c r="F6" s="20"/>
    </row>
    <row r="7" spans="2:6" ht="15.75" x14ac:dyDescent="0.25">
      <c r="D7" s="178"/>
      <c r="E7" s="196" t="s">
        <v>93</v>
      </c>
      <c r="F7" s="20"/>
    </row>
    <row r="8" spans="2:6" x14ac:dyDescent="0.25">
      <c r="D8" s="178"/>
      <c r="E8" s="177" t="s">
        <v>97</v>
      </c>
      <c r="F8" s="20"/>
    </row>
    <row r="9" spans="2:6" ht="254.25" customHeight="1" thickBot="1" x14ac:dyDescent="0.3">
      <c r="D9" s="178"/>
      <c r="E9" s="208"/>
      <c r="F9" s="20"/>
    </row>
    <row r="10" spans="2:6" ht="15.75" thickBot="1" x14ac:dyDescent="0.3">
      <c r="D10" s="178"/>
      <c r="E10" s="179"/>
      <c r="F10" s="20"/>
    </row>
    <row r="11" spans="2:6" ht="15.75" x14ac:dyDescent="0.25">
      <c r="D11" s="178"/>
      <c r="E11" s="196" t="s">
        <v>92</v>
      </c>
      <c r="F11" s="20"/>
    </row>
    <row r="12" spans="2:6" x14ac:dyDescent="0.25">
      <c r="D12" s="178"/>
      <c r="E12" s="177" t="s">
        <v>97</v>
      </c>
      <c r="F12" s="20"/>
    </row>
    <row r="13" spans="2:6" ht="254.25" customHeight="1" thickBot="1" x14ac:dyDescent="0.3">
      <c r="D13" s="178"/>
      <c r="E13" s="208"/>
      <c r="F13" s="20"/>
    </row>
    <row r="14" spans="2:6" ht="23.25" customHeight="1" x14ac:dyDescent="0.25">
      <c r="D14" s="178"/>
      <c r="E14" s="179"/>
      <c r="F14" s="20"/>
    </row>
    <row r="15" spans="2:6" ht="23.25" customHeight="1" x14ac:dyDescent="0.25">
      <c r="D15" s="178"/>
      <c r="E15" s="179"/>
      <c r="F15" s="20"/>
    </row>
    <row r="16" spans="2:6" ht="23.25" customHeight="1" thickBot="1" x14ac:dyDescent="0.3">
      <c r="D16" s="178"/>
      <c r="E16" s="179"/>
      <c r="F16" s="20"/>
    </row>
    <row r="17" spans="4:6" ht="15.75" x14ac:dyDescent="0.25">
      <c r="D17" s="178"/>
      <c r="E17" s="196" t="s">
        <v>49</v>
      </c>
      <c r="F17" s="20"/>
    </row>
    <row r="18" spans="4:6" x14ac:dyDescent="0.25">
      <c r="D18" s="178"/>
      <c r="E18" s="177" t="s">
        <v>50</v>
      </c>
      <c r="F18" s="20"/>
    </row>
    <row r="19" spans="4:6" ht="174.75" customHeight="1" thickBot="1" x14ac:dyDescent="0.3">
      <c r="D19" s="178"/>
      <c r="E19" s="208"/>
      <c r="F19" s="20"/>
    </row>
    <row r="20" spans="4:6" ht="16.5" thickBot="1" x14ac:dyDescent="0.3">
      <c r="D20" s="180"/>
      <c r="E20" s="181"/>
      <c r="F20" s="20"/>
    </row>
    <row r="21" spans="4:6" ht="15.75" x14ac:dyDescent="0.25">
      <c r="D21" s="178"/>
      <c r="E21" s="196" t="s">
        <v>52</v>
      </c>
      <c r="F21" s="20"/>
    </row>
    <row r="22" spans="4:6" ht="30" x14ac:dyDescent="0.25">
      <c r="D22" s="178"/>
      <c r="E22" s="177" t="s">
        <v>51</v>
      </c>
      <c r="F22" s="20"/>
    </row>
    <row r="23" spans="4:6" ht="174.75" customHeight="1" thickBot="1" x14ac:dyDescent="0.3">
      <c r="D23" s="178"/>
      <c r="E23" s="208" t="s">
        <v>112</v>
      </c>
      <c r="F23" s="20"/>
    </row>
    <row r="24" spans="4:6" ht="15.75" thickBot="1" x14ac:dyDescent="0.3">
      <c r="D24" s="178"/>
      <c r="E24" s="182"/>
      <c r="F24" s="20"/>
    </row>
    <row r="25" spans="4:6" ht="15.75" x14ac:dyDescent="0.25">
      <c r="D25" s="178"/>
      <c r="E25" s="196" t="s">
        <v>53</v>
      </c>
      <c r="F25" s="20"/>
    </row>
    <row r="26" spans="4:6" x14ac:dyDescent="0.25">
      <c r="D26" s="178"/>
      <c r="E26" s="177"/>
      <c r="F26" s="20"/>
    </row>
    <row r="27" spans="4:6" ht="174.75" customHeight="1" thickBot="1" x14ac:dyDescent="0.3">
      <c r="D27" s="178"/>
      <c r="E27" s="208"/>
      <c r="F27" s="20"/>
    </row>
  </sheetData>
  <sheetProtection algorithmName="SHA-512" hashValue="nOC2tt942JposxouAUiK8TIwiRPRbJWisQghopb+8+tMJbKAO6CDs6wcl4sD0rAK7Wz35oACzpd305hNETxHTQ==" saltValue="f2MGRoXGLiEMZZqALqmZGQ==" spinCount="100000" sheet="1" objects="1" scenarios="1"/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2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L28" sqref="L28"/>
    </sheetView>
  </sheetViews>
  <sheetFormatPr defaultColWidth="9.140625" defaultRowHeight="15" x14ac:dyDescent="0.25"/>
  <cols>
    <col min="1" max="1" width="9.140625" style="31"/>
    <col min="2" max="2" width="4.85546875" style="31" customWidth="1"/>
    <col min="3" max="3" width="2" style="31" customWidth="1"/>
    <col min="4" max="4" width="22.140625" style="31" customWidth="1"/>
    <col min="5" max="5" width="19.7109375" style="31" bestFit="1" customWidth="1"/>
    <col min="6" max="18" width="11.28515625" style="31" customWidth="1"/>
    <col min="19" max="19" width="9.140625" style="31"/>
    <col min="20" max="20" width="7.7109375" style="31" bestFit="1" customWidth="1"/>
    <col min="21" max="21" width="9.140625" style="31"/>
    <col min="22" max="22" width="7.7109375" style="31" bestFit="1" customWidth="1"/>
    <col min="23" max="23" width="9.140625" style="31"/>
    <col min="24" max="24" width="7.7109375" style="31" bestFit="1" customWidth="1"/>
    <col min="25" max="25" width="9.140625" style="31"/>
    <col min="26" max="26" width="7.7109375" style="31" bestFit="1" customWidth="1"/>
    <col min="27" max="27" width="9.140625" style="31"/>
    <col min="28" max="28" width="7.7109375" style="31" bestFit="1" customWidth="1"/>
    <col min="29" max="29" width="9.140625" style="31"/>
    <col min="30" max="30" width="7.7109375" style="31" bestFit="1" customWidth="1"/>
    <col min="31" max="16384" width="9.140625" style="31"/>
  </cols>
  <sheetData>
    <row r="2" spans="2:29" x14ac:dyDescent="0.25">
      <c r="H2" s="174"/>
      <c r="I2" s="174"/>
      <c r="K2" s="174"/>
      <c r="L2" s="174"/>
    </row>
    <row r="3" spans="2:29" ht="21" x14ac:dyDescent="0.35">
      <c r="H3" s="174"/>
      <c r="I3" s="174"/>
      <c r="J3" s="173" t="s">
        <v>99</v>
      </c>
      <c r="K3" s="174"/>
      <c r="L3" s="174"/>
    </row>
    <row r="4" spans="2:29" ht="21" x14ac:dyDescent="0.35">
      <c r="E4" s="15"/>
      <c r="F4" s="15"/>
      <c r="G4" s="15"/>
      <c r="H4" s="15"/>
      <c r="I4" s="15"/>
      <c r="J4" s="15" t="s">
        <v>45</v>
      </c>
      <c r="K4" s="15"/>
      <c r="L4" s="15"/>
      <c r="M4" s="15"/>
      <c r="N4" s="15"/>
      <c r="O4" s="15"/>
      <c r="P4" s="15"/>
      <c r="Q4" s="15"/>
      <c r="R4" s="39"/>
    </row>
    <row r="5" spans="2:29" x14ac:dyDescent="0.25"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2:29" x14ac:dyDescent="0.25">
      <c r="D6" s="62" t="s">
        <v>46</v>
      </c>
      <c r="E6" s="38"/>
      <c r="F6" s="16" t="s">
        <v>21</v>
      </c>
      <c r="G6" s="6" t="s">
        <v>22</v>
      </c>
      <c r="H6" s="16" t="s">
        <v>23</v>
      </c>
      <c r="I6" s="6" t="s">
        <v>24</v>
      </c>
      <c r="J6" s="16" t="s">
        <v>25</v>
      </c>
      <c r="K6" s="6" t="s">
        <v>26</v>
      </c>
      <c r="L6" s="16" t="s">
        <v>27</v>
      </c>
      <c r="M6" s="6" t="s">
        <v>28</v>
      </c>
      <c r="N6" s="16" t="s">
        <v>29</v>
      </c>
      <c r="O6" s="6" t="s">
        <v>30</v>
      </c>
      <c r="P6" s="16" t="s">
        <v>31</v>
      </c>
      <c r="Q6" s="8" t="s">
        <v>32</v>
      </c>
      <c r="R6" s="144" t="s">
        <v>0</v>
      </c>
    </row>
    <row r="8" spans="2:29" x14ac:dyDescent="0.25">
      <c r="D8" s="26" t="s">
        <v>56</v>
      </c>
      <c r="E8" s="192"/>
      <c r="F8" s="188">
        <f t="shared" ref="F8:Q8" si="0">F9+F12+F15+F18</f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53">
        <f t="shared" si="0"/>
        <v>0</v>
      </c>
      <c r="R8" s="140">
        <f>SUM(F8:Q8)</f>
        <v>0</v>
      </c>
    </row>
    <row r="9" spans="2:29" x14ac:dyDescent="0.25">
      <c r="D9" s="209" t="s">
        <v>6</v>
      </c>
      <c r="E9" s="193" t="s">
        <v>7</v>
      </c>
      <c r="F9" s="189">
        <f>F10*F11</f>
        <v>0</v>
      </c>
      <c r="G9" s="75">
        <f t="shared" ref="G9:Q9" si="1">G10*G11</f>
        <v>0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8">
        <f t="shared" si="1"/>
        <v>0</v>
      </c>
      <c r="R9" s="141">
        <f t="shared" ref="R9:R80" si="2">SUM(F9:Q9)</f>
        <v>0</v>
      </c>
    </row>
    <row r="10" spans="2:29" ht="15.75" x14ac:dyDescent="0.25">
      <c r="B10" s="32"/>
      <c r="D10" s="83"/>
      <c r="E10" s="194" t="s">
        <v>8</v>
      </c>
      <c r="F10" s="190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138"/>
      <c r="R10" s="148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3"/>
      <c r="D11" s="35"/>
      <c r="E11" s="195" t="s">
        <v>79</v>
      </c>
      <c r="F11" s="191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39"/>
      <c r="R11" s="149">
        <f>IF(R10=0,0,+R9/R10)</f>
        <v>0</v>
      </c>
    </row>
    <row r="12" spans="2:29" x14ac:dyDescent="0.25">
      <c r="D12" s="209" t="s">
        <v>9</v>
      </c>
      <c r="E12" s="193" t="s">
        <v>10</v>
      </c>
      <c r="F12" s="189">
        <f>F13*F14</f>
        <v>0</v>
      </c>
      <c r="G12" s="75">
        <f t="shared" ref="G12" si="3">G13*G14</f>
        <v>0</v>
      </c>
      <c r="H12" s="75">
        <f t="shared" ref="H12" si="4">H13*H14</f>
        <v>0</v>
      </c>
      <c r="I12" s="75">
        <f t="shared" ref="I12" si="5">I13*I14</f>
        <v>0</v>
      </c>
      <c r="J12" s="75">
        <f t="shared" ref="J12" si="6">J13*J14</f>
        <v>0</v>
      </c>
      <c r="K12" s="75">
        <f t="shared" ref="K12" si="7">K13*K14</f>
        <v>0</v>
      </c>
      <c r="L12" s="75">
        <f t="shared" ref="L12" si="8">L13*L14</f>
        <v>0</v>
      </c>
      <c r="M12" s="75">
        <f t="shared" ref="M12" si="9">M13*M14</f>
        <v>0</v>
      </c>
      <c r="N12" s="75">
        <f t="shared" ref="N12" si="10">N13*N14</f>
        <v>0</v>
      </c>
      <c r="O12" s="75">
        <f t="shared" ref="O12" si="11">O13*O14</f>
        <v>0</v>
      </c>
      <c r="P12" s="75">
        <f t="shared" ref="P12" si="12">P13*P14</f>
        <v>0</v>
      </c>
      <c r="Q12" s="78">
        <f t="shared" ref="Q12" si="13">Q13*Q14</f>
        <v>0</v>
      </c>
      <c r="R12" s="141">
        <f t="shared" ref="R12:R13" si="14">SUM(F12:Q12)</f>
        <v>0</v>
      </c>
    </row>
    <row r="13" spans="2:29" ht="15.75" x14ac:dyDescent="0.25">
      <c r="B13" s="32"/>
      <c r="D13" s="83"/>
      <c r="E13" s="194" t="s">
        <v>8</v>
      </c>
      <c r="F13" s="190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138"/>
      <c r="R13" s="148">
        <f t="shared" si="1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3"/>
      <c r="D14" s="35"/>
      <c r="E14" s="195" t="s">
        <v>79</v>
      </c>
      <c r="F14" s="191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39"/>
      <c r="R14" s="149">
        <f>IF(R13=0,0,+R12/R13)</f>
        <v>0</v>
      </c>
    </row>
    <row r="15" spans="2:29" x14ac:dyDescent="0.25">
      <c r="D15" s="209" t="s">
        <v>11</v>
      </c>
      <c r="E15" s="193" t="s">
        <v>12</v>
      </c>
      <c r="F15" s="189">
        <f>F16*F17</f>
        <v>0</v>
      </c>
      <c r="G15" s="75">
        <f t="shared" ref="G15" si="15">G16*G17</f>
        <v>0</v>
      </c>
      <c r="H15" s="75">
        <f t="shared" ref="H15" si="16">H16*H17</f>
        <v>0</v>
      </c>
      <c r="I15" s="75">
        <f t="shared" ref="I15" si="17">I16*I17</f>
        <v>0</v>
      </c>
      <c r="J15" s="75">
        <f t="shared" ref="J15" si="18">J16*J17</f>
        <v>0</v>
      </c>
      <c r="K15" s="75">
        <f t="shared" ref="K15" si="19">K16*K17</f>
        <v>0</v>
      </c>
      <c r="L15" s="75">
        <f t="shared" ref="L15" si="20">L16*L17</f>
        <v>0</v>
      </c>
      <c r="M15" s="75">
        <f t="shared" ref="M15" si="21">M16*M17</f>
        <v>0</v>
      </c>
      <c r="N15" s="75">
        <f t="shared" ref="N15" si="22">N16*N17</f>
        <v>0</v>
      </c>
      <c r="O15" s="75">
        <f t="shared" ref="O15" si="23">O16*O17</f>
        <v>0</v>
      </c>
      <c r="P15" s="75">
        <f t="shared" ref="P15" si="24">P16*P17</f>
        <v>0</v>
      </c>
      <c r="Q15" s="78">
        <f t="shared" ref="Q15" si="25">Q16*Q17</f>
        <v>0</v>
      </c>
      <c r="R15" s="141">
        <f t="shared" ref="R15:R16" si="26">SUM(F15:Q15)</f>
        <v>0</v>
      </c>
    </row>
    <row r="16" spans="2:29" ht="15.75" x14ac:dyDescent="0.25">
      <c r="B16" s="32"/>
      <c r="D16" s="83"/>
      <c r="E16" s="194" t="s">
        <v>8</v>
      </c>
      <c r="F16" s="190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138"/>
      <c r="R16" s="148">
        <f t="shared" si="2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3"/>
      <c r="D17" s="35"/>
      <c r="E17" s="195" t="s">
        <v>79</v>
      </c>
      <c r="F17" s="191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39"/>
      <c r="R17" s="149">
        <f>IF(R16=0,0,+R15/R16)</f>
        <v>0</v>
      </c>
    </row>
    <row r="18" spans="2:29" x14ac:dyDescent="0.25">
      <c r="D18" s="209" t="s">
        <v>41</v>
      </c>
      <c r="E18" s="193" t="s">
        <v>42</v>
      </c>
      <c r="F18" s="189">
        <f>F19*F20</f>
        <v>0</v>
      </c>
      <c r="G18" s="75">
        <f t="shared" ref="G18" si="27">G19*G20</f>
        <v>0</v>
      </c>
      <c r="H18" s="75">
        <f t="shared" ref="H18" si="28">H19*H20</f>
        <v>0</v>
      </c>
      <c r="I18" s="75">
        <f t="shared" ref="I18" si="29">I19*I20</f>
        <v>0</v>
      </c>
      <c r="J18" s="75">
        <f t="shared" ref="J18" si="30">J19*J20</f>
        <v>0</v>
      </c>
      <c r="K18" s="75">
        <f t="shared" ref="K18" si="31">K19*K20</f>
        <v>0</v>
      </c>
      <c r="L18" s="75">
        <f t="shared" ref="L18" si="32">L19*L20</f>
        <v>0</v>
      </c>
      <c r="M18" s="75">
        <f t="shared" ref="M18" si="33">M19*M20</f>
        <v>0</v>
      </c>
      <c r="N18" s="75">
        <f t="shared" ref="N18" si="34">N19*N20</f>
        <v>0</v>
      </c>
      <c r="O18" s="75">
        <f t="shared" ref="O18" si="35">O19*O20</f>
        <v>0</v>
      </c>
      <c r="P18" s="75">
        <f t="shared" ref="P18" si="36">P19*P20</f>
        <v>0</v>
      </c>
      <c r="Q18" s="78">
        <f t="shared" ref="Q18" si="37">Q19*Q20</f>
        <v>0</v>
      </c>
      <c r="R18" s="141">
        <f t="shared" ref="R18:R19" si="38">SUM(F18:Q18)</f>
        <v>0</v>
      </c>
    </row>
    <row r="19" spans="2:29" ht="15.75" x14ac:dyDescent="0.25">
      <c r="B19" s="32"/>
      <c r="D19" s="83"/>
      <c r="E19" s="194" t="s">
        <v>8</v>
      </c>
      <c r="F19" s="190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138"/>
      <c r="R19" s="148">
        <f t="shared" si="3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3"/>
      <c r="D20" s="35"/>
      <c r="E20" s="195" t="s">
        <v>79</v>
      </c>
      <c r="F20" s="191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39"/>
      <c r="R20" s="149">
        <f>IF(R19=0,0,+R18/R19)</f>
        <v>0</v>
      </c>
    </row>
    <row r="22" spans="2:29" x14ac:dyDescent="0.25">
      <c r="D22" s="36" t="s">
        <v>54</v>
      </c>
      <c r="E22" s="8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142">
        <f t="shared" si="2"/>
        <v>0</v>
      </c>
    </row>
    <row r="24" spans="2:29" x14ac:dyDescent="0.25">
      <c r="D24" s="29" t="s">
        <v>57</v>
      </c>
      <c r="E24" s="28"/>
      <c r="F24" s="24">
        <f t="shared" ref="F24:Q24" si="39">F8-F22</f>
        <v>0</v>
      </c>
      <c r="G24" s="24">
        <f t="shared" si="39"/>
        <v>0</v>
      </c>
      <c r="H24" s="24">
        <f t="shared" si="39"/>
        <v>0</v>
      </c>
      <c r="I24" s="24">
        <f t="shared" si="39"/>
        <v>0</v>
      </c>
      <c r="J24" s="24">
        <f t="shared" si="39"/>
        <v>0</v>
      </c>
      <c r="K24" s="24">
        <f t="shared" si="39"/>
        <v>0</v>
      </c>
      <c r="L24" s="24">
        <f t="shared" si="39"/>
        <v>0</v>
      </c>
      <c r="M24" s="24">
        <f t="shared" si="39"/>
        <v>0</v>
      </c>
      <c r="N24" s="24">
        <f t="shared" si="39"/>
        <v>0</v>
      </c>
      <c r="O24" s="24">
        <f t="shared" si="39"/>
        <v>0</v>
      </c>
      <c r="P24" s="24">
        <f t="shared" si="39"/>
        <v>0</v>
      </c>
      <c r="Q24" s="25">
        <f t="shared" si="39"/>
        <v>0</v>
      </c>
      <c r="R24" s="115">
        <f t="shared" si="2"/>
        <v>0</v>
      </c>
    </row>
    <row r="26" spans="2:29" x14ac:dyDescent="0.25">
      <c r="D26" s="29" t="s">
        <v>16</v>
      </c>
      <c r="E26" s="187"/>
      <c r="F26" s="183">
        <f>F27+F30+F33+F36</f>
        <v>0</v>
      </c>
      <c r="G26" s="24">
        <f t="shared" ref="G26:Q26" si="40">G27+G30+G33+G36</f>
        <v>0</v>
      </c>
      <c r="H26" s="24">
        <f t="shared" si="40"/>
        <v>0</v>
      </c>
      <c r="I26" s="24">
        <f t="shared" si="40"/>
        <v>0</v>
      </c>
      <c r="J26" s="24">
        <f t="shared" si="40"/>
        <v>0</v>
      </c>
      <c r="K26" s="24">
        <f t="shared" si="40"/>
        <v>0</v>
      </c>
      <c r="L26" s="24">
        <f t="shared" si="40"/>
        <v>0</v>
      </c>
      <c r="M26" s="24">
        <f t="shared" si="40"/>
        <v>0</v>
      </c>
      <c r="N26" s="24">
        <f t="shared" si="40"/>
        <v>0</v>
      </c>
      <c r="O26" s="24">
        <f t="shared" si="40"/>
        <v>0</v>
      </c>
      <c r="P26" s="24">
        <f t="shared" si="40"/>
        <v>0</v>
      </c>
      <c r="Q26" s="54">
        <f t="shared" si="40"/>
        <v>0</v>
      </c>
      <c r="R26" s="142">
        <f t="shared" si="2"/>
        <v>0</v>
      </c>
    </row>
    <row r="27" spans="2:29" x14ac:dyDescent="0.25">
      <c r="D27" s="209" t="s">
        <v>6</v>
      </c>
      <c r="E27" s="193" t="s">
        <v>13</v>
      </c>
      <c r="F27" s="189">
        <f>F28*F29</f>
        <v>0</v>
      </c>
      <c r="G27" s="75">
        <f t="shared" ref="G27" si="41">G28*G29</f>
        <v>0</v>
      </c>
      <c r="H27" s="75">
        <f t="shared" ref="H27" si="42">H28*H29</f>
        <v>0</v>
      </c>
      <c r="I27" s="75">
        <f t="shared" ref="I27" si="43">I28*I29</f>
        <v>0</v>
      </c>
      <c r="J27" s="75">
        <f t="shared" ref="J27" si="44">J28*J29</f>
        <v>0</v>
      </c>
      <c r="K27" s="75">
        <f t="shared" ref="K27" si="45">K28*K29</f>
        <v>0</v>
      </c>
      <c r="L27" s="75">
        <f t="shared" ref="L27" si="46">L28*L29</f>
        <v>0</v>
      </c>
      <c r="M27" s="75">
        <f t="shared" ref="M27" si="47">M28*M29</f>
        <v>0</v>
      </c>
      <c r="N27" s="75">
        <f t="shared" ref="N27" si="48">N28*N29</f>
        <v>0</v>
      </c>
      <c r="O27" s="75">
        <f t="shared" ref="O27" si="49">O28*O29</f>
        <v>0</v>
      </c>
      <c r="P27" s="75">
        <f t="shared" ref="P27" si="50">P28*P29</f>
        <v>0</v>
      </c>
      <c r="Q27" s="78">
        <f t="shared" ref="Q27" si="51">Q28*Q29</f>
        <v>0</v>
      </c>
      <c r="R27" s="141">
        <f t="shared" ref="R27:R28" si="52">SUM(F27:Q27)</f>
        <v>0</v>
      </c>
    </row>
    <row r="28" spans="2:29" x14ac:dyDescent="0.25">
      <c r="D28" s="34"/>
      <c r="E28" s="194" t="s">
        <v>8</v>
      </c>
      <c r="F28" s="190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138"/>
      <c r="R28" s="148">
        <f t="shared" si="52"/>
        <v>0</v>
      </c>
    </row>
    <row r="29" spans="2:29" x14ac:dyDescent="0.25">
      <c r="D29" s="35"/>
      <c r="E29" s="195" t="s">
        <v>55</v>
      </c>
      <c r="F29" s="191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139"/>
      <c r="R29" s="149">
        <f>IF(R28=0,0,+R27/R28)</f>
        <v>0</v>
      </c>
    </row>
    <row r="30" spans="2:29" x14ac:dyDescent="0.25">
      <c r="D30" s="209" t="s">
        <v>9</v>
      </c>
      <c r="E30" s="193" t="s">
        <v>14</v>
      </c>
      <c r="F30" s="189">
        <f>F31*F32</f>
        <v>0</v>
      </c>
      <c r="G30" s="75">
        <f t="shared" ref="G30" si="53">G31*G32</f>
        <v>0</v>
      </c>
      <c r="H30" s="75">
        <f t="shared" ref="H30" si="54">H31*H32</f>
        <v>0</v>
      </c>
      <c r="I30" s="75">
        <f t="shared" ref="I30" si="55">I31*I32</f>
        <v>0</v>
      </c>
      <c r="J30" s="75">
        <f t="shared" ref="J30" si="56">J31*J32</f>
        <v>0</v>
      </c>
      <c r="K30" s="75">
        <f t="shared" ref="K30" si="57">K31*K32</f>
        <v>0</v>
      </c>
      <c r="L30" s="75">
        <f t="shared" ref="L30" si="58">L31*L32</f>
        <v>0</v>
      </c>
      <c r="M30" s="75">
        <f t="shared" ref="M30" si="59">M31*M32</f>
        <v>0</v>
      </c>
      <c r="N30" s="75">
        <f t="shared" ref="N30" si="60">N31*N32</f>
        <v>0</v>
      </c>
      <c r="O30" s="75">
        <f t="shared" ref="O30" si="61">O31*O32</f>
        <v>0</v>
      </c>
      <c r="P30" s="75">
        <f t="shared" ref="P30" si="62">P31*P32</f>
        <v>0</v>
      </c>
      <c r="Q30" s="78">
        <f t="shared" ref="Q30" si="63">Q31*Q32</f>
        <v>0</v>
      </c>
      <c r="R30" s="141">
        <f t="shared" ref="R30:R31" si="64">SUM(F30:Q30)</f>
        <v>0</v>
      </c>
    </row>
    <row r="31" spans="2:29" x14ac:dyDescent="0.25">
      <c r="D31" s="34"/>
      <c r="E31" s="194" t="s">
        <v>8</v>
      </c>
      <c r="F31" s="19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138"/>
      <c r="R31" s="148">
        <f t="shared" si="64"/>
        <v>0</v>
      </c>
    </row>
    <row r="32" spans="2:29" x14ac:dyDescent="0.25">
      <c r="D32" s="35"/>
      <c r="E32" s="195" t="s">
        <v>55</v>
      </c>
      <c r="F32" s="191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139"/>
      <c r="R32" s="149">
        <f>IF(R31=0,0,+R30/R31)</f>
        <v>0</v>
      </c>
    </row>
    <row r="33" spans="4:18" x14ac:dyDescent="0.25">
      <c r="D33" s="209" t="s">
        <v>11</v>
      </c>
      <c r="E33" s="193" t="s">
        <v>15</v>
      </c>
      <c r="F33" s="189">
        <f>F34*F35</f>
        <v>0</v>
      </c>
      <c r="G33" s="75">
        <f t="shared" ref="G33" si="65">G34*G35</f>
        <v>0</v>
      </c>
      <c r="H33" s="75">
        <f t="shared" ref="H33" si="66">H34*H35</f>
        <v>0</v>
      </c>
      <c r="I33" s="75">
        <f t="shared" ref="I33" si="67">I34*I35</f>
        <v>0</v>
      </c>
      <c r="J33" s="75">
        <f t="shared" ref="J33" si="68">J34*J35</f>
        <v>0</v>
      </c>
      <c r="K33" s="75">
        <f t="shared" ref="K33" si="69">K34*K35</f>
        <v>0</v>
      </c>
      <c r="L33" s="75">
        <f t="shared" ref="L33" si="70">L34*L35</f>
        <v>0</v>
      </c>
      <c r="M33" s="75">
        <f t="shared" ref="M33" si="71">M34*M35</f>
        <v>0</v>
      </c>
      <c r="N33" s="75">
        <f t="shared" ref="N33" si="72">N34*N35</f>
        <v>0</v>
      </c>
      <c r="O33" s="75">
        <f t="shared" ref="O33" si="73">O34*O35</f>
        <v>0</v>
      </c>
      <c r="P33" s="75">
        <f t="shared" ref="P33" si="74">P34*P35</f>
        <v>0</v>
      </c>
      <c r="Q33" s="78">
        <f t="shared" ref="Q33" si="75">Q34*Q35</f>
        <v>0</v>
      </c>
      <c r="R33" s="141">
        <f t="shared" ref="R33:R34" si="76">SUM(F33:Q33)</f>
        <v>0</v>
      </c>
    </row>
    <row r="34" spans="4:18" x14ac:dyDescent="0.25">
      <c r="D34" s="34"/>
      <c r="E34" s="194" t="s">
        <v>8</v>
      </c>
      <c r="F34" s="190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138"/>
      <c r="R34" s="148">
        <f t="shared" si="76"/>
        <v>0</v>
      </c>
    </row>
    <row r="35" spans="4:18" x14ac:dyDescent="0.25">
      <c r="D35" s="35"/>
      <c r="E35" s="195" t="s">
        <v>55</v>
      </c>
      <c r="F35" s="191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139"/>
      <c r="R35" s="149">
        <f>IF(R34=0,0,+R33/R34)</f>
        <v>0</v>
      </c>
    </row>
    <row r="36" spans="4:18" x14ac:dyDescent="0.25">
      <c r="D36" s="209" t="s">
        <v>41</v>
      </c>
      <c r="E36" s="193" t="s">
        <v>43</v>
      </c>
      <c r="F36" s="189">
        <f>F37*F38</f>
        <v>0</v>
      </c>
      <c r="G36" s="75">
        <f t="shared" ref="G36" si="77">G37*G38</f>
        <v>0</v>
      </c>
      <c r="H36" s="75">
        <f t="shared" ref="H36" si="78">H37*H38</f>
        <v>0</v>
      </c>
      <c r="I36" s="75">
        <f t="shared" ref="I36" si="79">I37*I38</f>
        <v>0</v>
      </c>
      <c r="J36" s="75">
        <f t="shared" ref="J36" si="80">J37*J38</f>
        <v>0</v>
      </c>
      <c r="K36" s="75">
        <f t="shared" ref="K36" si="81">K37*K38</f>
        <v>0</v>
      </c>
      <c r="L36" s="75">
        <f t="shared" ref="L36" si="82">L37*L38</f>
        <v>0</v>
      </c>
      <c r="M36" s="75">
        <f t="shared" ref="M36" si="83">M37*M38</f>
        <v>0</v>
      </c>
      <c r="N36" s="75">
        <f t="shared" ref="N36" si="84">N37*N38</f>
        <v>0</v>
      </c>
      <c r="O36" s="75">
        <f t="shared" ref="O36" si="85">O37*O38</f>
        <v>0</v>
      </c>
      <c r="P36" s="75">
        <f t="shared" ref="P36" si="86">P37*P38</f>
        <v>0</v>
      </c>
      <c r="Q36" s="78">
        <f t="shared" ref="Q36" si="87">Q37*Q38</f>
        <v>0</v>
      </c>
      <c r="R36" s="141">
        <f t="shared" ref="R36:R37" si="88">SUM(F36:Q36)</f>
        <v>0</v>
      </c>
    </row>
    <row r="37" spans="4:18" x14ac:dyDescent="0.25">
      <c r="D37" s="34"/>
      <c r="E37" s="194" t="s">
        <v>8</v>
      </c>
      <c r="F37" s="190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138"/>
      <c r="R37" s="148">
        <f t="shared" si="88"/>
        <v>0</v>
      </c>
    </row>
    <row r="38" spans="4:18" x14ac:dyDescent="0.25">
      <c r="D38" s="35"/>
      <c r="E38" s="195" t="s">
        <v>55</v>
      </c>
      <c r="F38" s="191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139"/>
      <c r="R38" s="149">
        <f>IF(R37=0,0,+R36/R37)</f>
        <v>0</v>
      </c>
    </row>
    <row r="40" spans="4:18" x14ac:dyDescent="0.25">
      <c r="D40" s="36" t="s">
        <v>58</v>
      </c>
      <c r="E40" s="37"/>
      <c r="F40" s="24">
        <f>F24-F26</f>
        <v>0</v>
      </c>
      <c r="G40" s="24">
        <f t="shared" ref="G40:Q40" si="89">G24-G26</f>
        <v>0</v>
      </c>
      <c r="H40" s="24">
        <f t="shared" si="89"/>
        <v>0</v>
      </c>
      <c r="I40" s="24">
        <f t="shared" si="89"/>
        <v>0</v>
      </c>
      <c r="J40" s="24">
        <f t="shared" si="89"/>
        <v>0</v>
      </c>
      <c r="K40" s="24">
        <f t="shared" si="89"/>
        <v>0</v>
      </c>
      <c r="L40" s="24">
        <f t="shared" si="89"/>
        <v>0</v>
      </c>
      <c r="M40" s="24">
        <f t="shared" si="89"/>
        <v>0</v>
      </c>
      <c r="N40" s="24">
        <f t="shared" si="89"/>
        <v>0</v>
      </c>
      <c r="O40" s="24">
        <f t="shared" si="89"/>
        <v>0</v>
      </c>
      <c r="P40" s="24">
        <f t="shared" si="89"/>
        <v>0</v>
      </c>
      <c r="Q40" s="25">
        <f t="shared" si="89"/>
        <v>0</v>
      </c>
      <c r="R40" s="115">
        <f t="shared" si="2"/>
        <v>0</v>
      </c>
    </row>
    <row r="43" spans="4:18" ht="27" customHeight="1" x14ac:dyDescent="0.25"/>
    <row r="44" spans="4:18" x14ac:dyDescent="0.25">
      <c r="D44" s="29" t="s">
        <v>17</v>
      </c>
      <c r="E44" s="187"/>
      <c r="F44" s="183">
        <f>SUM(F45:F56)</f>
        <v>0</v>
      </c>
      <c r="G44" s="24">
        <f t="shared" ref="G44:R44" si="90">SUM(G45:G56)</f>
        <v>0</v>
      </c>
      <c r="H44" s="24">
        <f t="shared" si="90"/>
        <v>0</v>
      </c>
      <c r="I44" s="24">
        <f t="shared" si="90"/>
        <v>0</v>
      </c>
      <c r="J44" s="24">
        <f t="shared" si="90"/>
        <v>0</v>
      </c>
      <c r="K44" s="24">
        <f t="shared" si="90"/>
        <v>0</v>
      </c>
      <c r="L44" s="24">
        <f t="shared" si="90"/>
        <v>0</v>
      </c>
      <c r="M44" s="24">
        <f t="shared" si="90"/>
        <v>0</v>
      </c>
      <c r="N44" s="24">
        <f t="shared" si="90"/>
        <v>0</v>
      </c>
      <c r="O44" s="24">
        <f t="shared" si="90"/>
        <v>0</v>
      </c>
      <c r="P44" s="24">
        <f t="shared" si="90"/>
        <v>0</v>
      </c>
      <c r="Q44" s="25">
        <f t="shared" si="90"/>
        <v>0</v>
      </c>
      <c r="R44" s="115">
        <f t="shared" si="90"/>
        <v>0</v>
      </c>
    </row>
    <row r="45" spans="4:18" x14ac:dyDescent="0.25">
      <c r="D45" s="214" t="s">
        <v>106</v>
      </c>
      <c r="E45" s="215"/>
      <c r="F45" s="184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150">
        <f t="shared" si="2"/>
        <v>0</v>
      </c>
    </row>
    <row r="46" spans="4:18" x14ac:dyDescent="0.25">
      <c r="D46" s="216" t="s">
        <v>105</v>
      </c>
      <c r="E46" s="217"/>
      <c r="F46" s="1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1"/>
      <c r="R46" s="150">
        <f t="shared" si="2"/>
        <v>0</v>
      </c>
    </row>
    <row r="47" spans="4:18" x14ac:dyDescent="0.25">
      <c r="D47" s="212" t="s">
        <v>107</v>
      </c>
      <c r="E47" s="213"/>
      <c r="F47" s="184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1"/>
      <c r="R47" s="150">
        <f t="shared" si="2"/>
        <v>0</v>
      </c>
    </row>
    <row r="48" spans="4:18" x14ac:dyDescent="0.25">
      <c r="D48" s="212" t="s">
        <v>107</v>
      </c>
      <c r="E48" s="213"/>
      <c r="F48" s="184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74"/>
      <c r="R48" s="150">
        <f t="shared" si="2"/>
        <v>0</v>
      </c>
    </row>
    <row r="49" spans="4:18" x14ac:dyDescent="0.25">
      <c r="D49" s="212" t="s">
        <v>107</v>
      </c>
      <c r="E49" s="213"/>
      <c r="F49" s="18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4"/>
      <c r="R49" s="150">
        <f t="shared" si="2"/>
        <v>0</v>
      </c>
    </row>
    <row r="50" spans="4:18" x14ac:dyDescent="0.25">
      <c r="D50" s="212" t="s">
        <v>107</v>
      </c>
      <c r="E50" s="213"/>
      <c r="F50" s="185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150">
        <f t="shared" si="2"/>
        <v>0</v>
      </c>
    </row>
    <row r="51" spans="4:18" x14ac:dyDescent="0.25">
      <c r="D51" s="212" t="s">
        <v>107</v>
      </c>
      <c r="E51" s="213"/>
      <c r="F51" s="185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4"/>
      <c r="R51" s="150">
        <f t="shared" si="2"/>
        <v>0</v>
      </c>
    </row>
    <row r="52" spans="4:18" x14ac:dyDescent="0.25">
      <c r="D52" s="212" t="s">
        <v>107</v>
      </c>
      <c r="E52" s="213"/>
      <c r="F52" s="185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4"/>
      <c r="R52" s="150">
        <f t="shared" si="2"/>
        <v>0</v>
      </c>
    </row>
    <row r="53" spans="4:18" x14ac:dyDescent="0.25">
      <c r="D53" s="212" t="s">
        <v>107</v>
      </c>
      <c r="E53" s="213"/>
      <c r="F53" s="185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4"/>
      <c r="R53" s="150">
        <f t="shared" si="2"/>
        <v>0</v>
      </c>
    </row>
    <row r="54" spans="4:18" x14ac:dyDescent="0.25">
      <c r="D54" s="212" t="s">
        <v>107</v>
      </c>
      <c r="E54" s="213"/>
      <c r="F54" s="185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4"/>
      <c r="R54" s="150">
        <f t="shared" si="2"/>
        <v>0</v>
      </c>
    </row>
    <row r="55" spans="4:18" x14ac:dyDescent="0.25">
      <c r="D55" s="212" t="s">
        <v>107</v>
      </c>
      <c r="E55" s="213"/>
      <c r="F55" s="185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4"/>
      <c r="R55" s="150">
        <f t="shared" si="2"/>
        <v>0</v>
      </c>
    </row>
    <row r="56" spans="4:18" x14ac:dyDescent="0.25">
      <c r="D56" s="220" t="s">
        <v>107</v>
      </c>
      <c r="E56" s="221"/>
      <c r="F56" s="186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151">
        <f t="shared" si="2"/>
        <v>0</v>
      </c>
    </row>
    <row r="58" spans="4:18" x14ac:dyDescent="0.25">
      <c r="D58" s="29" t="s">
        <v>19</v>
      </c>
      <c r="E58" s="30"/>
      <c r="F58" s="24">
        <f t="shared" ref="F58:Q58" si="91">F40-F44</f>
        <v>0</v>
      </c>
      <c r="G58" s="24">
        <f t="shared" si="91"/>
        <v>0</v>
      </c>
      <c r="H58" s="24">
        <f t="shared" si="91"/>
        <v>0</v>
      </c>
      <c r="I58" s="24">
        <f t="shared" si="91"/>
        <v>0</v>
      </c>
      <c r="J58" s="24">
        <f t="shared" si="91"/>
        <v>0</v>
      </c>
      <c r="K58" s="24">
        <f t="shared" si="91"/>
        <v>0</v>
      </c>
      <c r="L58" s="24">
        <f t="shared" si="91"/>
        <v>0</v>
      </c>
      <c r="M58" s="24">
        <f t="shared" si="91"/>
        <v>0</v>
      </c>
      <c r="N58" s="24">
        <f t="shared" si="91"/>
        <v>0</v>
      </c>
      <c r="O58" s="24">
        <f t="shared" si="91"/>
        <v>0</v>
      </c>
      <c r="P58" s="24">
        <f t="shared" si="91"/>
        <v>0</v>
      </c>
      <c r="Q58" s="25">
        <f t="shared" si="91"/>
        <v>0</v>
      </c>
      <c r="R58" s="115">
        <f t="shared" si="2"/>
        <v>0</v>
      </c>
    </row>
    <row r="60" spans="4:18" x14ac:dyDescent="0.25">
      <c r="D60" s="29" t="s">
        <v>59</v>
      </c>
      <c r="E60" s="187"/>
      <c r="F60" s="183">
        <f>SUM(F61:F79)</f>
        <v>0</v>
      </c>
      <c r="G60" s="24">
        <f t="shared" ref="G60:Q60" si="92">SUM(G61:G79)</f>
        <v>0</v>
      </c>
      <c r="H60" s="24">
        <f t="shared" si="92"/>
        <v>0</v>
      </c>
      <c r="I60" s="24">
        <f t="shared" si="92"/>
        <v>0</v>
      </c>
      <c r="J60" s="24">
        <f t="shared" si="92"/>
        <v>0</v>
      </c>
      <c r="K60" s="24">
        <f t="shared" si="92"/>
        <v>0</v>
      </c>
      <c r="L60" s="24">
        <f t="shared" si="92"/>
        <v>0</v>
      </c>
      <c r="M60" s="24">
        <f t="shared" si="92"/>
        <v>0</v>
      </c>
      <c r="N60" s="24">
        <f t="shared" si="92"/>
        <v>0</v>
      </c>
      <c r="O60" s="24">
        <f t="shared" si="92"/>
        <v>0</v>
      </c>
      <c r="P60" s="24">
        <f t="shared" si="92"/>
        <v>0</v>
      </c>
      <c r="Q60" s="25">
        <f t="shared" si="92"/>
        <v>0</v>
      </c>
      <c r="R60" s="115">
        <f t="shared" si="2"/>
        <v>0</v>
      </c>
    </row>
    <row r="61" spans="4:18" x14ac:dyDescent="0.25">
      <c r="D61" s="222" t="s">
        <v>18</v>
      </c>
      <c r="E61" s="223"/>
      <c r="F61" s="202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  <c r="R61" s="152">
        <f t="shared" si="2"/>
        <v>0</v>
      </c>
    </row>
    <row r="62" spans="4:18" ht="15" customHeight="1" x14ac:dyDescent="0.25">
      <c r="D62" s="218" t="s">
        <v>100</v>
      </c>
      <c r="E62" s="219"/>
      <c r="F62" s="184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153">
        <f t="shared" si="2"/>
        <v>0</v>
      </c>
    </row>
    <row r="63" spans="4:18" ht="15" customHeight="1" x14ac:dyDescent="0.25">
      <c r="D63" s="218" t="s">
        <v>104</v>
      </c>
      <c r="E63" s="219"/>
      <c r="F63" s="184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153">
        <f t="shared" si="2"/>
        <v>0</v>
      </c>
    </row>
    <row r="64" spans="4:18" ht="15" customHeight="1" x14ac:dyDescent="0.25">
      <c r="D64" s="218" t="s">
        <v>101</v>
      </c>
      <c r="E64" s="219"/>
      <c r="F64" s="184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153">
        <f t="shared" ref="R64:R70" si="93">SUM(F64:Q64)</f>
        <v>0</v>
      </c>
    </row>
    <row r="65" spans="4:18" x14ac:dyDescent="0.25">
      <c r="D65" s="218" t="s">
        <v>102</v>
      </c>
      <c r="E65" s="219"/>
      <c r="F65" s="184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153">
        <f t="shared" si="93"/>
        <v>0</v>
      </c>
    </row>
    <row r="66" spans="4:18" ht="27.75" customHeight="1" x14ac:dyDescent="0.25">
      <c r="D66" s="218" t="s">
        <v>103</v>
      </c>
      <c r="E66" s="219"/>
      <c r="F66" s="184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153">
        <f t="shared" si="93"/>
        <v>0</v>
      </c>
    </row>
    <row r="67" spans="4:18" x14ac:dyDescent="0.25">
      <c r="D67" s="218" t="s">
        <v>105</v>
      </c>
      <c r="E67" s="219"/>
      <c r="F67" s="184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153">
        <f t="shared" si="93"/>
        <v>0</v>
      </c>
    </row>
    <row r="68" spans="4:18" x14ac:dyDescent="0.25">
      <c r="D68" s="218" t="s">
        <v>107</v>
      </c>
      <c r="E68" s="219"/>
      <c r="F68" s="184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153">
        <f t="shared" si="93"/>
        <v>0</v>
      </c>
    </row>
    <row r="69" spans="4:18" x14ac:dyDescent="0.25">
      <c r="D69" s="218" t="s">
        <v>107</v>
      </c>
      <c r="E69" s="219"/>
      <c r="F69" s="184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153">
        <f t="shared" si="93"/>
        <v>0</v>
      </c>
    </row>
    <row r="70" spans="4:18" x14ac:dyDescent="0.25">
      <c r="D70" s="218" t="s">
        <v>107</v>
      </c>
      <c r="E70" s="219"/>
      <c r="F70" s="184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153">
        <f t="shared" si="93"/>
        <v>0</v>
      </c>
    </row>
    <row r="71" spans="4:18" x14ac:dyDescent="0.25">
      <c r="D71" s="218" t="s">
        <v>107</v>
      </c>
      <c r="E71" s="219"/>
      <c r="F71" s="184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153">
        <f t="shared" ref="R71:R78" si="94">SUM(F71:Q71)</f>
        <v>0</v>
      </c>
    </row>
    <row r="72" spans="4:18" x14ac:dyDescent="0.25">
      <c r="D72" s="218" t="s">
        <v>107</v>
      </c>
      <c r="E72" s="219"/>
      <c r="F72" s="184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153">
        <f t="shared" si="94"/>
        <v>0</v>
      </c>
    </row>
    <row r="73" spans="4:18" x14ac:dyDescent="0.25">
      <c r="D73" s="218" t="s">
        <v>107</v>
      </c>
      <c r="E73" s="219"/>
      <c r="F73" s="184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153">
        <f t="shared" si="94"/>
        <v>0</v>
      </c>
    </row>
    <row r="74" spans="4:18" x14ac:dyDescent="0.25">
      <c r="D74" s="218" t="s">
        <v>107</v>
      </c>
      <c r="E74" s="219"/>
      <c r="F74" s="184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153">
        <f t="shared" si="94"/>
        <v>0</v>
      </c>
    </row>
    <row r="75" spans="4:18" x14ac:dyDescent="0.25">
      <c r="D75" s="218" t="s">
        <v>107</v>
      </c>
      <c r="E75" s="219"/>
      <c r="F75" s="184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153">
        <f t="shared" si="94"/>
        <v>0</v>
      </c>
    </row>
    <row r="76" spans="4:18" x14ac:dyDescent="0.25">
      <c r="D76" s="218" t="s">
        <v>107</v>
      </c>
      <c r="E76" s="219"/>
      <c r="F76" s="184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153">
        <f t="shared" si="94"/>
        <v>0</v>
      </c>
    </row>
    <row r="77" spans="4:18" x14ac:dyDescent="0.25">
      <c r="D77" s="218" t="s">
        <v>107</v>
      </c>
      <c r="E77" s="219"/>
      <c r="F77" s="184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153">
        <f t="shared" si="94"/>
        <v>0</v>
      </c>
    </row>
    <row r="78" spans="4:18" x14ac:dyDescent="0.25">
      <c r="D78" s="224" t="s">
        <v>107</v>
      </c>
      <c r="E78" s="225"/>
      <c r="F78" s="186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151">
        <f t="shared" si="94"/>
        <v>0</v>
      </c>
    </row>
    <row r="80" spans="4:18" x14ac:dyDescent="0.25">
      <c r="D80" s="29" t="s">
        <v>20</v>
      </c>
      <c r="E80" s="30"/>
      <c r="F80" s="70">
        <f>F58-F60</f>
        <v>0</v>
      </c>
      <c r="G80" s="70">
        <f t="shared" ref="G80:Q80" si="95">G58-G60</f>
        <v>0</v>
      </c>
      <c r="H80" s="70">
        <f t="shared" si="95"/>
        <v>0</v>
      </c>
      <c r="I80" s="70">
        <f t="shared" si="95"/>
        <v>0</v>
      </c>
      <c r="J80" s="70">
        <f t="shared" si="95"/>
        <v>0</v>
      </c>
      <c r="K80" s="70">
        <f t="shared" si="95"/>
        <v>0</v>
      </c>
      <c r="L80" s="70">
        <f t="shared" si="95"/>
        <v>0</v>
      </c>
      <c r="M80" s="70">
        <f t="shared" si="95"/>
        <v>0</v>
      </c>
      <c r="N80" s="70">
        <f t="shared" si="95"/>
        <v>0</v>
      </c>
      <c r="O80" s="70">
        <f t="shared" si="95"/>
        <v>0</v>
      </c>
      <c r="P80" s="70">
        <f t="shared" si="95"/>
        <v>0</v>
      </c>
      <c r="Q80" s="71">
        <f t="shared" si="95"/>
        <v>0</v>
      </c>
      <c r="R80" s="143">
        <f t="shared" si="2"/>
        <v>0</v>
      </c>
    </row>
    <row r="81" spans="6:18" x14ac:dyDescent="0.25"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6:18" x14ac:dyDescent="0.25">
      <c r="Q82" s="67"/>
      <c r="R82" s="66"/>
    </row>
  </sheetData>
  <sheetProtection algorithmName="SHA-512" hashValue="Y8uSGRzLCxRZij0r3t63R78h/741w3YqglDxTL6kf67CvITCXCWj+d4PMFXFJaw9n1bw+3Ri//iZDnlwPB3LiQ==" saltValue="1Q2nydqKio6/nwRzYviM6w==" spinCount="100000" sheet="1" selectLockedCells="1"/>
  <mergeCells count="30">
    <mergeCell ref="D78:E78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66:E66"/>
    <mergeCell ref="D51:E51"/>
    <mergeCell ref="D52:E52"/>
    <mergeCell ref="D53:E53"/>
    <mergeCell ref="D54:E54"/>
    <mergeCell ref="D55:E55"/>
    <mergeCell ref="D56:E56"/>
    <mergeCell ref="D61:E61"/>
    <mergeCell ref="D62:E62"/>
    <mergeCell ref="D63:E63"/>
    <mergeCell ref="D64:E64"/>
    <mergeCell ref="D65:E65"/>
    <mergeCell ref="D50:E50"/>
    <mergeCell ref="D45:E45"/>
    <mergeCell ref="D46:E46"/>
    <mergeCell ref="D47:E47"/>
    <mergeCell ref="D48:E48"/>
    <mergeCell ref="D49:E49"/>
  </mergeCells>
  <pageMargins left="0.23622047244094491" right="0.23622047244094491" top="0.74803149606299213" bottom="0.74803149606299213" header="0.31496062992125984" footer="0.31496062992125984"/>
  <pageSetup paperSize="9" scale="75" fitToHeight="3" orientation="landscape" verticalDpi="597" r:id="rId1"/>
  <ignoredErrors>
    <ignoredError sqref="R10 R56:R63 R39:R41 R80 R21:R22 R23:R2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C80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K11" sqref="K11"/>
    </sheetView>
  </sheetViews>
  <sheetFormatPr defaultColWidth="9.140625" defaultRowHeight="15" x14ac:dyDescent="0.25"/>
  <cols>
    <col min="1" max="1" width="9.140625" style="31"/>
    <col min="2" max="2" width="4.85546875" style="31" customWidth="1"/>
    <col min="3" max="3" width="2" style="31" customWidth="1"/>
    <col min="4" max="4" width="23" style="31" customWidth="1"/>
    <col min="5" max="5" width="19.7109375" style="31" bestFit="1" customWidth="1"/>
    <col min="6" max="17" width="11.42578125" style="31" customWidth="1"/>
    <col min="18" max="18" width="11.28515625" style="31" customWidth="1"/>
    <col min="19" max="19" width="9.140625" style="31"/>
    <col min="20" max="20" width="7.7109375" style="31" bestFit="1" customWidth="1"/>
    <col min="21" max="21" width="9.140625" style="31"/>
    <col min="22" max="22" width="7.7109375" style="31" bestFit="1" customWidth="1"/>
    <col min="23" max="23" width="9.140625" style="31"/>
    <col min="24" max="24" width="7.7109375" style="31" bestFit="1" customWidth="1"/>
    <col min="25" max="25" width="9.140625" style="31"/>
    <col min="26" max="26" width="7.7109375" style="31" bestFit="1" customWidth="1"/>
    <col min="27" max="27" width="9.140625" style="31"/>
    <col min="28" max="28" width="7.7109375" style="31" bestFit="1" customWidth="1"/>
    <col min="29" max="29" width="9.140625" style="31"/>
    <col min="30" max="30" width="7.7109375" style="31" bestFit="1" customWidth="1"/>
    <col min="31" max="16384" width="9.140625" style="31"/>
  </cols>
  <sheetData>
    <row r="3" spans="2:29" ht="21" x14ac:dyDescent="0.35">
      <c r="J3" s="69" t="str">
        <f>'Realizado - 12 meses'!J3</f>
        <v>NOME DA EMPRESA</v>
      </c>
    </row>
    <row r="4" spans="2:29" ht="21" x14ac:dyDescent="0.35">
      <c r="E4" s="15"/>
      <c r="F4" s="15"/>
      <c r="G4" s="15"/>
      <c r="H4" s="15"/>
      <c r="I4" s="15"/>
      <c r="J4" s="15" t="s">
        <v>47</v>
      </c>
      <c r="K4" s="15"/>
      <c r="L4" s="15"/>
      <c r="M4" s="15"/>
      <c r="N4" s="15"/>
      <c r="O4" s="15"/>
      <c r="P4" s="15"/>
      <c r="Q4" s="15"/>
      <c r="R4" s="39"/>
    </row>
    <row r="5" spans="2:29" x14ac:dyDescent="0.25">
      <c r="R5" s="154"/>
    </row>
    <row r="6" spans="2:29" x14ac:dyDescent="0.25">
      <c r="D6" s="62" t="s">
        <v>46</v>
      </c>
      <c r="E6" s="38"/>
      <c r="F6" s="16" t="s">
        <v>80</v>
      </c>
      <c r="G6" s="16" t="s">
        <v>81</v>
      </c>
      <c r="H6" s="16" t="s">
        <v>82</v>
      </c>
      <c r="I6" s="16" t="s">
        <v>83</v>
      </c>
      <c r="J6" s="16" t="s">
        <v>84</v>
      </c>
      <c r="K6" s="16" t="s">
        <v>85</v>
      </c>
      <c r="L6" s="16" t="s">
        <v>86</v>
      </c>
      <c r="M6" s="16" t="s">
        <v>87</v>
      </c>
      <c r="N6" s="16" t="s">
        <v>88</v>
      </c>
      <c r="O6" s="16" t="s">
        <v>89</v>
      </c>
      <c r="P6" s="16" t="s">
        <v>90</v>
      </c>
      <c r="Q6" s="16" t="s">
        <v>91</v>
      </c>
      <c r="R6" s="144" t="s">
        <v>0</v>
      </c>
    </row>
    <row r="8" spans="2:29" x14ac:dyDescent="0.25">
      <c r="D8" s="26" t="s">
        <v>56</v>
      </c>
      <c r="E8" s="27"/>
      <c r="F8" s="22">
        <f t="shared" ref="F8:Q8" si="0">F9+F12+F15+F18</f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3">
        <f t="shared" si="0"/>
        <v>0</v>
      </c>
      <c r="R8" s="140">
        <f>SUM(F8:Q8)</f>
        <v>0</v>
      </c>
    </row>
    <row r="9" spans="2:29" x14ac:dyDescent="0.25">
      <c r="D9" s="44" t="str">
        <f>'Realizado - 12 meses'!D9</f>
        <v>Produto / Serviço 1</v>
      </c>
      <c r="E9" s="77" t="str">
        <f>'Realizado - 12 meses'!E9</f>
        <v>Faturamento 1</v>
      </c>
      <c r="F9" s="75">
        <f>F10*F11</f>
        <v>0</v>
      </c>
      <c r="G9" s="75">
        <f t="shared" ref="G9:Q9" si="1">G10*G11</f>
        <v>0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5">
        <f t="shared" si="1"/>
        <v>0</v>
      </c>
      <c r="R9" s="141">
        <f t="shared" ref="R9:R10" si="2">SUM(F9:Q9)</f>
        <v>0</v>
      </c>
    </row>
    <row r="10" spans="2:29" ht="15.75" x14ac:dyDescent="0.25">
      <c r="B10" s="32"/>
      <c r="D10" s="45"/>
      <c r="E10" s="81" t="str">
        <f>'Realizado - 12 meses'!E10</f>
        <v>Quantidade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148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3"/>
      <c r="D11" s="46"/>
      <c r="E11" s="82" t="str">
        <f>'Realizado - 12 meses'!E11</f>
        <v>Preço Médio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49">
        <f>IF(R10=0,0,+R9/R10)</f>
        <v>0</v>
      </c>
    </row>
    <row r="12" spans="2:29" x14ac:dyDescent="0.25">
      <c r="D12" s="44" t="str">
        <f>'Realizado - 12 meses'!D12</f>
        <v>Produto / Serviço 2</v>
      </c>
      <c r="E12" s="77" t="str">
        <f>'Realizado - 12 meses'!E12</f>
        <v>Faturamento 2</v>
      </c>
      <c r="F12" s="75">
        <f>F13*F14</f>
        <v>0</v>
      </c>
      <c r="G12" s="75">
        <f t="shared" ref="G12:Q12" si="3">G13*G14</f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75">
        <f t="shared" si="3"/>
        <v>0</v>
      </c>
      <c r="P12" s="75">
        <f t="shared" si="3"/>
        <v>0</v>
      </c>
      <c r="Q12" s="75">
        <f t="shared" si="3"/>
        <v>0</v>
      </c>
      <c r="R12" s="141">
        <f t="shared" ref="R12:R13" si="4">SUM(F12:Q12)</f>
        <v>0</v>
      </c>
    </row>
    <row r="13" spans="2:29" ht="15.75" x14ac:dyDescent="0.25">
      <c r="B13" s="32"/>
      <c r="D13" s="45"/>
      <c r="E13" s="81" t="str">
        <f>'Realizado - 12 meses'!E13</f>
        <v>Quantidade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148">
        <f t="shared" si="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3"/>
      <c r="D14" s="46"/>
      <c r="E14" s="82" t="str">
        <f>'Realizado - 12 meses'!E14</f>
        <v>Preço Médio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149">
        <f>IF(R13=0,0,+R12/R13)</f>
        <v>0</v>
      </c>
    </row>
    <row r="15" spans="2:29" x14ac:dyDescent="0.25">
      <c r="D15" s="44" t="str">
        <f>'Realizado - 12 meses'!D15</f>
        <v>Produto / Serviço 3</v>
      </c>
      <c r="E15" s="77" t="str">
        <f>'Realizado - 12 meses'!E15</f>
        <v>Faturamento 3</v>
      </c>
      <c r="F15" s="75">
        <f>F16*F17</f>
        <v>0</v>
      </c>
      <c r="G15" s="75">
        <f t="shared" ref="G15:Q15" si="5">G16*G17</f>
        <v>0</v>
      </c>
      <c r="H15" s="75">
        <f t="shared" si="5"/>
        <v>0</v>
      </c>
      <c r="I15" s="75">
        <f t="shared" si="5"/>
        <v>0</v>
      </c>
      <c r="J15" s="75">
        <f t="shared" si="5"/>
        <v>0</v>
      </c>
      <c r="K15" s="75">
        <f t="shared" si="5"/>
        <v>0</v>
      </c>
      <c r="L15" s="75">
        <f t="shared" si="5"/>
        <v>0</v>
      </c>
      <c r="M15" s="75">
        <f t="shared" si="5"/>
        <v>0</v>
      </c>
      <c r="N15" s="75">
        <f t="shared" si="5"/>
        <v>0</v>
      </c>
      <c r="O15" s="75">
        <f t="shared" si="5"/>
        <v>0</v>
      </c>
      <c r="P15" s="75">
        <f t="shared" si="5"/>
        <v>0</v>
      </c>
      <c r="Q15" s="75">
        <f t="shared" si="5"/>
        <v>0</v>
      </c>
      <c r="R15" s="141">
        <f t="shared" ref="R15:R16" si="6">SUM(F15:Q15)</f>
        <v>0</v>
      </c>
    </row>
    <row r="16" spans="2:29" ht="15.75" x14ac:dyDescent="0.25">
      <c r="B16" s="32"/>
      <c r="D16" s="45"/>
      <c r="E16" s="81" t="str">
        <f>'Realizado - 12 meses'!E16</f>
        <v>Quantidade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148">
        <f t="shared" si="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3"/>
      <c r="D17" s="46"/>
      <c r="E17" s="82" t="str">
        <f>'Realizado - 12 meses'!E17</f>
        <v>Preço Médio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149">
        <f>IF(R16=0,0,+R15/R16)</f>
        <v>0</v>
      </c>
    </row>
    <row r="18" spans="2:29" x14ac:dyDescent="0.25">
      <c r="D18" s="44" t="str">
        <f>'Realizado - 12 meses'!D18</f>
        <v>Produto / Serviço 4</v>
      </c>
      <c r="E18" s="77" t="str">
        <f>'Realizado - 12 meses'!E18</f>
        <v>Faturamento 4</v>
      </c>
      <c r="F18" s="75">
        <f>F19*F20</f>
        <v>0</v>
      </c>
      <c r="G18" s="75">
        <f t="shared" ref="G18:Q18" si="7">G19*G20</f>
        <v>0</v>
      </c>
      <c r="H18" s="75">
        <f t="shared" si="7"/>
        <v>0</v>
      </c>
      <c r="I18" s="75">
        <f t="shared" si="7"/>
        <v>0</v>
      </c>
      <c r="J18" s="75">
        <f t="shared" si="7"/>
        <v>0</v>
      </c>
      <c r="K18" s="75">
        <f t="shared" si="7"/>
        <v>0</v>
      </c>
      <c r="L18" s="75">
        <f t="shared" si="7"/>
        <v>0</v>
      </c>
      <c r="M18" s="75">
        <f t="shared" si="7"/>
        <v>0</v>
      </c>
      <c r="N18" s="75">
        <f t="shared" si="7"/>
        <v>0</v>
      </c>
      <c r="O18" s="75">
        <f t="shared" si="7"/>
        <v>0</v>
      </c>
      <c r="P18" s="75">
        <f t="shared" si="7"/>
        <v>0</v>
      </c>
      <c r="Q18" s="75">
        <f t="shared" si="7"/>
        <v>0</v>
      </c>
      <c r="R18" s="141">
        <f t="shared" ref="R18:R19" si="8">SUM(F18:Q18)</f>
        <v>0</v>
      </c>
    </row>
    <row r="19" spans="2:29" ht="15.75" x14ac:dyDescent="0.25">
      <c r="B19" s="32"/>
      <c r="D19" s="45"/>
      <c r="E19" s="81" t="str">
        <f>'Realizado - 12 meses'!E19</f>
        <v>Quantidade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148">
        <f t="shared" si="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3"/>
      <c r="D20" s="46"/>
      <c r="E20" s="82" t="str">
        <f>'Realizado - 12 meses'!E20</f>
        <v>Preço Médio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149">
        <f>IF(R19=0,0,+R18/R19)</f>
        <v>0</v>
      </c>
    </row>
    <row r="22" spans="2:29" x14ac:dyDescent="0.25">
      <c r="D22" s="50" t="str">
        <f>'Realizado - 12 meses'!D22</f>
        <v>(2)    DEDUÇÕES (Imposto médio sobre vendas)</v>
      </c>
      <c r="E22" s="88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42">
        <f t="shared" ref="R22:R78" si="9">SUM(F22:Q22)</f>
        <v>0</v>
      </c>
    </row>
    <row r="24" spans="2:29" x14ac:dyDescent="0.25">
      <c r="D24" s="48" t="str">
        <f>'Realizado - 12 meses'!D24</f>
        <v>(3)    RECEITA OPERACIONAL LÍQUIDA = (1) – (2)</v>
      </c>
      <c r="E24" s="47"/>
      <c r="F24" s="24">
        <f t="shared" ref="F24:Q24" si="10">F8-F22</f>
        <v>0</v>
      </c>
      <c r="G24" s="24">
        <f t="shared" si="10"/>
        <v>0</v>
      </c>
      <c r="H24" s="24">
        <f t="shared" si="10"/>
        <v>0</v>
      </c>
      <c r="I24" s="24">
        <f t="shared" si="10"/>
        <v>0</v>
      </c>
      <c r="J24" s="24">
        <f t="shared" si="10"/>
        <v>0</v>
      </c>
      <c r="K24" s="24">
        <f t="shared" si="10"/>
        <v>0</v>
      </c>
      <c r="L24" s="24">
        <f t="shared" si="10"/>
        <v>0</v>
      </c>
      <c r="M24" s="24">
        <f t="shared" si="10"/>
        <v>0</v>
      </c>
      <c r="N24" s="24">
        <f t="shared" si="10"/>
        <v>0</v>
      </c>
      <c r="O24" s="24">
        <f t="shared" si="10"/>
        <v>0</v>
      </c>
      <c r="P24" s="24">
        <f t="shared" si="10"/>
        <v>0</v>
      </c>
      <c r="Q24" s="25">
        <f t="shared" si="10"/>
        <v>0</v>
      </c>
      <c r="R24" s="115">
        <f t="shared" si="9"/>
        <v>0</v>
      </c>
    </row>
    <row r="26" spans="2:29" x14ac:dyDescent="0.25">
      <c r="D26" s="48" t="str">
        <f>'Realizado - 12 meses'!D26</f>
        <v>(4) CUSTO DO PRODUTO/SERVIÇO VENDIDO</v>
      </c>
      <c r="E26" s="49"/>
      <c r="F26" s="24">
        <f>F27+F30+F33+F36</f>
        <v>0</v>
      </c>
      <c r="G26" s="24">
        <f t="shared" ref="G26:Q26" si="11">G27+G30+G33+G36</f>
        <v>0</v>
      </c>
      <c r="H26" s="24">
        <f t="shared" si="11"/>
        <v>0</v>
      </c>
      <c r="I26" s="24">
        <f t="shared" si="11"/>
        <v>0</v>
      </c>
      <c r="J26" s="24">
        <f t="shared" si="11"/>
        <v>0</v>
      </c>
      <c r="K26" s="24">
        <f t="shared" si="11"/>
        <v>0</v>
      </c>
      <c r="L26" s="24">
        <f t="shared" si="11"/>
        <v>0</v>
      </c>
      <c r="M26" s="24">
        <f t="shared" si="11"/>
        <v>0</v>
      </c>
      <c r="N26" s="24">
        <f t="shared" si="11"/>
        <v>0</v>
      </c>
      <c r="O26" s="24">
        <f t="shared" si="11"/>
        <v>0</v>
      </c>
      <c r="P26" s="24">
        <f t="shared" si="11"/>
        <v>0</v>
      </c>
      <c r="Q26" s="54">
        <f t="shared" si="11"/>
        <v>0</v>
      </c>
      <c r="R26" s="142">
        <f t="shared" si="9"/>
        <v>0</v>
      </c>
    </row>
    <row r="27" spans="2:29" x14ac:dyDescent="0.25">
      <c r="D27" s="44" t="str">
        <f>'Realizado - 12 meses'!D27</f>
        <v>Produto / Serviço 1</v>
      </c>
      <c r="E27" s="77" t="str">
        <f>'Realizado - 12 meses'!E27</f>
        <v>Custo 1</v>
      </c>
      <c r="F27" s="75">
        <f>F28*F29</f>
        <v>0</v>
      </c>
      <c r="G27" s="75">
        <f t="shared" ref="G27:Q27" si="12">G28*G29</f>
        <v>0</v>
      </c>
      <c r="H27" s="75">
        <f t="shared" si="12"/>
        <v>0</v>
      </c>
      <c r="I27" s="75">
        <f t="shared" si="12"/>
        <v>0</v>
      </c>
      <c r="J27" s="75">
        <f t="shared" si="12"/>
        <v>0</v>
      </c>
      <c r="K27" s="75">
        <f t="shared" si="12"/>
        <v>0</v>
      </c>
      <c r="L27" s="75">
        <f t="shared" si="12"/>
        <v>0</v>
      </c>
      <c r="M27" s="75">
        <f t="shared" si="12"/>
        <v>0</v>
      </c>
      <c r="N27" s="75">
        <f t="shared" si="12"/>
        <v>0</v>
      </c>
      <c r="O27" s="75">
        <f t="shared" si="12"/>
        <v>0</v>
      </c>
      <c r="P27" s="75">
        <f t="shared" si="12"/>
        <v>0</v>
      </c>
      <c r="Q27" s="78">
        <f t="shared" si="12"/>
        <v>0</v>
      </c>
      <c r="R27" s="141">
        <f t="shared" si="9"/>
        <v>0</v>
      </c>
    </row>
    <row r="28" spans="2:29" x14ac:dyDescent="0.25">
      <c r="D28" s="45"/>
      <c r="E28" s="81" t="str">
        <f>'Realizado - 12 meses'!E28</f>
        <v>Quantidade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148">
        <f t="shared" si="9"/>
        <v>0</v>
      </c>
    </row>
    <row r="29" spans="2:29" x14ac:dyDescent="0.25">
      <c r="D29" s="46"/>
      <c r="E29" s="82" t="str">
        <f>'Realizado - 12 meses'!E29</f>
        <v>Custo Médio unitário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149">
        <f>IF(R28=0,0,+R27/R28)</f>
        <v>0</v>
      </c>
    </row>
    <row r="30" spans="2:29" x14ac:dyDescent="0.25">
      <c r="D30" s="44" t="str">
        <f>'Realizado - 12 meses'!D30</f>
        <v>Produto / Serviço 2</v>
      </c>
      <c r="E30" s="77" t="str">
        <f>'Realizado - 12 meses'!E30</f>
        <v>Custo 2</v>
      </c>
      <c r="F30" s="75">
        <f>F31*F32</f>
        <v>0</v>
      </c>
      <c r="G30" s="75">
        <f t="shared" ref="G30:Q30" si="13">G31*G32</f>
        <v>0</v>
      </c>
      <c r="H30" s="75">
        <f t="shared" si="13"/>
        <v>0</v>
      </c>
      <c r="I30" s="75">
        <f t="shared" si="13"/>
        <v>0</v>
      </c>
      <c r="J30" s="75">
        <f t="shared" si="13"/>
        <v>0</v>
      </c>
      <c r="K30" s="75">
        <f t="shared" si="13"/>
        <v>0</v>
      </c>
      <c r="L30" s="75">
        <f t="shared" si="13"/>
        <v>0</v>
      </c>
      <c r="M30" s="75">
        <f t="shared" si="13"/>
        <v>0</v>
      </c>
      <c r="N30" s="75">
        <f t="shared" si="13"/>
        <v>0</v>
      </c>
      <c r="O30" s="75">
        <f t="shared" si="13"/>
        <v>0</v>
      </c>
      <c r="P30" s="75">
        <f t="shared" si="13"/>
        <v>0</v>
      </c>
      <c r="Q30" s="78">
        <f t="shared" si="13"/>
        <v>0</v>
      </c>
      <c r="R30" s="141">
        <f t="shared" si="9"/>
        <v>0</v>
      </c>
    </row>
    <row r="31" spans="2:29" x14ac:dyDescent="0.25">
      <c r="D31" s="45"/>
      <c r="E31" s="81" t="str">
        <f>'Realizado - 12 meses'!E31</f>
        <v>Quantidade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148">
        <f t="shared" ref="R31" si="14">SUM(F31:Q31)</f>
        <v>0</v>
      </c>
    </row>
    <row r="32" spans="2:29" x14ac:dyDescent="0.25">
      <c r="D32" s="46"/>
      <c r="E32" s="82" t="str">
        <f>'Realizado - 12 meses'!E32</f>
        <v>Custo Médio unitário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149">
        <f>IF(R31=0,0,+R30/R31)</f>
        <v>0</v>
      </c>
    </row>
    <row r="33" spans="4:18" x14ac:dyDescent="0.25">
      <c r="D33" s="44" t="str">
        <f>'Realizado - 12 meses'!D33</f>
        <v>Produto / Serviço 3</v>
      </c>
      <c r="E33" s="77" t="str">
        <f>'Realizado - 12 meses'!E33</f>
        <v>Custo 3</v>
      </c>
      <c r="F33" s="75">
        <f>F34*F35</f>
        <v>0</v>
      </c>
      <c r="G33" s="75">
        <f t="shared" ref="G33:Q33" si="15">G34*G35</f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78">
        <f t="shared" si="15"/>
        <v>0</v>
      </c>
      <c r="R33" s="141">
        <f t="shared" si="9"/>
        <v>0</v>
      </c>
    </row>
    <row r="34" spans="4:18" x14ac:dyDescent="0.25">
      <c r="D34" s="45"/>
      <c r="E34" s="81" t="str">
        <f>'Realizado - 12 meses'!E34</f>
        <v>Quantidade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148">
        <f t="shared" si="9"/>
        <v>0</v>
      </c>
    </row>
    <row r="35" spans="4:18" x14ac:dyDescent="0.25">
      <c r="D35" s="46"/>
      <c r="E35" s="82" t="str">
        <f>'Realizado - 12 meses'!E35</f>
        <v>Custo Médio unitário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149">
        <f>IF(R34=0,0,+R33/R34)</f>
        <v>0</v>
      </c>
    </row>
    <row r="36" spans="4:18" x14ac:dyDescent="0.25">
      <c r="D36" s="44" t="str">
        <f>'Realizado - 12 meses'!D36</f>
        <v>Produto / Serviço 4</v>
      </c>
      <c r="E36" s="77" t="str">
        <f>'Realizado - 12 meses'!E36</f>
        <v>Custo 4</v>
      </c>
      <c r="F36" s="75">
        <f>F37*F38</f>
        <v>0</v>
      </c>
      <c r="G36" s="75">
        <f t="shared" ref="G36:Q36" si="16">G37*G38</f>
        <v>0</v>
      </c>
      <c r="H36" s="75">
        <f t="shared" si="16"/>
        <v>0</v>
      </c>
      <c r="I36" s="75">
        <f t="shared" si="16"/>
        <v>0</v>
      </c>
      <c r="J36" s="75">
        <f t="shared" si="16"/>
        <v>0</v>
      </c>
      <c r="K36" s="75">
        <f t="shared" si="16"/>
        <v>0</v>
      </c>
      <c r="L36" s="75">
        <f t="shared" si="16"/>
        <v>0</v>
      </c>
      <c r="M36" s="75">
        <f t="shared" si="16"/>
        <v>0</v>
      </c>
      <c r="N36" s="75">
        <f t="shared" si="16"/>
        <v>0</v>
      </c>
      <c r="O36" s="75">
        <f t="shared" si="16"/>
        <v>0</v>
      </c>
      <c r="P36" s="75">
        <f t="shared" si="16"/>
        <v>0</v>
      </c>
      <c r="Q36" s="78">
        <f t="shared" si="16"/>
        <v>0</v>
      </c>
      <c r="R36" s="141">
        <f t="shared" si="9"/>
        <v>0</v>
      </c>
    </row>
    <row r="37" spans="4:18" x14ac:dyDescent="0.25">
      <c r="D37" s="45"/>
      <c r="E37" s="81" t="str">
        <f>'Realizado - 12 meses'!E37</f>
        <v>Quantidade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148">
        <f t="shared" ref="R37" si="17">SUM(F37:Q37)</f>
        <v>0</v>
      </c>
    </row>
    <row r="38" spans="4:18" x14ac:dyDescent="0.25">
      <c r="D38" s="46"/>
      <c r="E38" s="82" t="str">
        <f>'Realizado - 12 meses'!E38</f>
        <v>Custo Médio unitário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149">
        <f>IF(R37=0,0,+R36/R37)</f>
        <v>0</v>
      </c>
    </row>
    <row r="40" spans="4:18" x14ac:dyDescent="0.25">
      <c r="D40" s="50" t="str">
        <f>'Realizado - 12 meses'!D40</f>
        <v>(5)   LUBRO BRUTO = (3) – (4)</v>
      </c>
      <c r="E40" s="51"/>
      <c r="F40" s="24">
        <f>F24-F26</f>
        <v>0</v>
      </c>
      <c r="G40" s="24">
        <f t="shared" ref="G40:Q40" si="18">G24-G26</f>
        <v>0</v>
      </c>
      <c r="H40" s="24">
        <f t="shared" si="18"/>
        <v>0</v>
      </c>
      <c r="I40" s="24">
        <f t="shared" si="18"/>
        <v>0</v>
      </c>
      <c r="J40" s="24">
        <f t="shared" si="18"/>
        <v>0</v>
      </c>
      <c r="K40" s="24">
        <f t="shared" si="18"/>
        <v>0</v>
      </c>
      <c r="L40" s="24">
        <f t="shared" si="18"/>
        <v>0</v>
      </c>
      <c r="M40" s="24">
        <f t="shared" si="18"/>
        <v>0</v>
      </c>
      <c r="N40" s="24">
        <f t="shared" si="18"/>
        <v>0</v>
      </c>
      <c r="O40" s="24">
        <f t="shared" si="18"/>
        <v>0</v>
      </c>
      <c r="P40" s="24">
        <f t="shared" si="18"/>
        <v>0</v>
      </c>
      <c r="Q40" s="25">
        <f t="shared" si="18"/>
        <v>0</v>
      </c>
      <c r="R40" s="115">
        <f t="shared" si="9"/>
        <v>0</v>
      </c>
    </row>
    <row r="42" spans="4:18" x14ac:dyDescent="0.25">
      <c r="D42" s="48" t="str">
        <f>'Realizado - 12 meses'!D44</f>
        <v>(6)   CUSTOS E DESPESAS VARIÁVEIS</v>
      </c>
      <c r="E42" s="49"/>
      <c r="F42" s="24">
        <f>SUM(F43:F54)</f>
        <v>0</v>
      </c>
      <c r="G42" s="24">
        <f t="shared" ref="G42:R42" si="19">SUM(G43:G54)</f>
        <v>0</v>
      </c>
      <c r="H42" s="24">
        <f t="shared" si="19"/>
        <v>0</v>
      </c>
      <c r="I42" s="24">
        <f t="shared" si="19"/>
        <v>0</v>
      </c>
      <c r="J42" s="24">
        <f t="shared" si="19"/>
        <v>0</v>
      </c>
      <c r="K42" s="24">
        <f t="shared" si="19"/>
        <v>0</v>
      </c>
      <c r="L42" s="24">
        <f t="shared" si="19"/>
        <v>0</v>
      </c>
      <c r="M42" s="24">
        <f t="shared" si="19"/>
        <v>0</v>
      </c>
      <c r="N42" s="24">
        <f t="shared" si="19"/>
        <v>0</v>
      </c>
      <c r="O42" s="24">
        <f t="shared" si="19"/>
        <v>0</v>
      </c>
      <c r="P42" s="24">
        <f t="shared" si="19"/>
        <v>0</v>
      </c>
      <c r="Q42" s="25">
        <f t="shared" si="19"/>
        <v>0</v>
      </c>
      <c r="R42" s="115">
        <f t="shared" si="19"/>
        <v>0</v>
      </c>
    </row>
    <row r="43" spans="4:18" x14ac:dyDescent="0.25">
      <c r="D43" s="230" t="str">
        <f>'Realizado - 12 meses'!D45</f>
        <v>Comissão de vendas</v>
      </c>
      <c r="E43" s="23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2"/>
      <c r="R43" s="150">
        <f t="shared" si="9"/>
        <v>0</v>
      </c>
    </row>
    <row r="44" spans="4:18" x14ac:dyDescent="0.25">
      <c r="D44" s="226" t="str">
        <f>'Realizado - 12 meses'!D46</f>
        <v>Outros</v>
      </c>
      <c r="E44" s="227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  <c r="R44" s="150">
        <f t="shared" si="9"/>
        <v>0</v>
      </c>
    </row>
    <row r="45" spans="4:18" x14ac:dyDescent="0.25">
      <c r="D45" s="226" t="str">
        <f>'Realizado - 12 meses'!D47</f>
        <v xml:space="preserve"> </v>
      </c>
      <c r="E45" s="227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  <c r="R45" s="150">
        <f t="shared" si="9"/>
        <v>0</v>
      </c>
    </row>
    <row r="46" spans="4:18" x14ac:dyDescent="0.25">
      <c r="D46" s="226" t="str">
        <f>'Realizado - 12 meses'!D48</f>
        <v xml:space="preserve"> </v>
      </c>
      <c r="E46" s="227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  <c r="R46" s="150">
        <f t="shared" si="9"/>
        <v>0</v>
      </c>
    </row>
    <row r="47" spans="4:18" x14ac:dyDescent="0.25">
      <c r="D47" s="226" t="str">
        <f>'Realizado - 12 meses'!D49</f>
        <v xml:space="preserve"> </v>
      </c>
      <c r="E47" s="227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7"/>
      <c r="R47" s="150">
        <f t="shared" si="9"/>
        <v>0</v>
      </c>
    </row>
    <row r="48" spans="4:18" x14ac:dyDescent="0.25">
      <c r="D48" s="226" t="str">
        <f>'Realizado - 12 meses'!D50</f>
        <v xml:space="preserve"> </v>
      </c>
      <c r="E48" s="227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7"/>
      <c r="R48" s="150">
        <f t="shared" si="9"/>
        <v>0</v>
      </c>
    </row>
    <row r="49" spans="4:18" x14ac:dyDescent="0.25">
      <c r="D49" s="226" t="str">
        <f>'Realizado - 12 meses'!D51</f>
        <v xml:space="preserve"> </v>
      </c>
      <c r="E49" s="227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7"/>
      <c r="R49" s="150">
        <f t="shared" si="9"/>
        <v>0</v>
      </c>
    </row>
    <row r="50" spans="4:18" x14ac:dyDescent="0.25">
      <c r="D50" s="226" t="str">
        <f>'Realizado - 12 meses'!D52</f>
        <v xml:space="preserve"> </v>
      </c>
      <c r="E50" s="227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  <c r="R50" s="150">
        <f t="shared" si="9"/>
        <v>0</v>
      </c>
    </row>
    <row r="51" spans="4:18" x14ac:dyDescent="0.25">
      <c r="D51" s="226" t="str">
        <f>'Realizado - 12 meses'!D53</f>
        <v xml:space="preserve"> </v>
      </c>
      <c r="E51" s="227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7"/>
      <c r="R51" s="150">
        <f t="shared" si="9"/>
        <v>0</v>
      </c>
    </row>
    <row r="52" spans="4:18" x14ac:dyDescent="0.25">
      <c r="D52" s="226" t="str">
        <f>'Realizado - 12 meses'!D54</f>
        <v xml:space="preserve"> </v>
      </c>
      <c r="E52" s="227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150">
        <f t="shared" si="9"/>
        <v>0</v>
      </c>
    </row>
    <row r="53" spans="4:18" x14ac:dyDescent="0.25">
      <c r="D53" s="226" t="str">
        <f>'Realizado - 12 meses'!D55</f>
        <v xml:space="preserve"> </v>
      </c>
      <c r="E53" s="227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7"/>
      <c r="R53" s="150">
        <f t="shared" si="9"/>
        <v>0</v>
      </c>
    </row>
    <row r="54" spans="4:18" x14ac:dyDescent="0.25">
      <c r="D54" s="228" t="str">
        <f>'Realizado - 12 meses'!D56</f>
        <v xml:space="preserve"> </v>
      </c>
      <c r="E54" s="229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9"/>
      <c r="R54" s="151">
        <f t="shared" si="9"/>
        <v>0</v>
      </c>
    </row>
    <row r="56" spans="4:18" x14ac:dyDescent="0.25">
      <c r="D56" s="48" t="str">
        <f>'Realizado - 12 meses'!D58</f>
        <v>(7)   MARGEM DE CONTRIBUIÇÃO = (5) – (6)</v>
      </c>
      <c r="E56" s="49"/>
      <c r="F56" s="24">
        <f t="shared" ref="F56:Q56" si="20">F40-F42</f>
        <v>0</v>
      </c>
      <c r="G56" s="24">
        <f t="shared" si="20"/>
        <v>0</v>
      </c>
      <c r="H56" s="24">
        <f t="shared" si="20"/>
        <v>0</v>
      </c>
      <c r="I56" s="24">
        <f t="shared" si="20"/>
        <v>0</v>
      </c>
      <c r="J56" s="24">
        <f t="shared" si="20"/>
        <v>0</v>
      </c>
      <c r="K56" s="24">
        <f t="shared" si="20"/>
        <v>0</v>
      </c>
      <c r="L56" s="24">
        <f t="shared" si="20"/>
        <v>0</v>
      </c>
      <c r="M56" s="24">
        <f t="shared" si="20"/>
        <v>0</v>
      </c>
      <c r="N56" s="24">
        <f t="shared" si="20"/>
        <v>0</v>
      </c>
      <c r="O56" s="24">
        <f t="shared" si="20"/>
        <v>0</v>
      </c>
      <c r="P56" s="24">
        <f t="shared" si="20"/>
        <v>0</v>
      </c>
      <c r="Q56" s="25">
        <f t="shared" si="20"/>
        <v>0</v>
      </c>
      <c r="R56" s="115">
        <f t="shared" si="9"/>
        <v>0</v>
      </c>
    </row>
    <row r="58" spans="4:18" x14ac:dyDescent="0.25">
      <c r="D58" s="48" t="str">
        <f>'Realizado - 12 meses'!D60</f>
        <v xml:space="preserve">(8)    DESPESAS E CUSTOS FIXOS </v>
      </c>
      <c r="E58" s="49"/>
      <c r="F58" s="24">
        <f t="shared" ref="F58:Q58" si="21">SUM(F59:F76)</f>
        <v>0</v>
      </c>
      <c r="G58" s="24">
        <f t="shared" si="21"/>
        <v>0</v>
      </c>
      <c r="H58" s="24">
        <f t="shared" si="21"/>
        <v>0</v>
      </c>
      <c r="I58" s="24">
        <f t="shared" si="21"/>
        <v>0</v>
      </c>
      <c r="J58" s="24">
        <f t="shared" si="21"/>
        <v>0</v>
      </c>
      <c r="K58" s="24">
        <f t="shared" si="21"/>
        <v>0</v>
      </c>
      <c r="L58" s="24">
        <f t="shared" si="21"/>
        <v>0</v>
      </c>
      <c r="M58" s="24">
        <f t="shared" si="21"/>
        <v>0</v>
      </c>
      <c r="N58" s="24">
        <f t="shared" si="21"/>
        <v>0</v>
      </c>
      <c r="O58" s="24">
        <f t="shared" si="21"/>
        <v>0</v>
      </c>
      <c r="P58" s="24">
        <f t="shared" si="21"/>
        <v>0</v>
      </c>
      <c r="Q58" s="25">
        <f t="shared" si="21"/>
        <v>0</v>
      </c>
      <c r="R58" s="142">
        <f t="shared" si="9"/>
        <v>0</v>
      </c>
    </row>
    <row r="59" spans="4:18" x14ac:dyDescent="0.25">
      <c r="D59" s="232" t="str">
        <f>'Realizado - 12 meses'!D61</f>
        <v>Pro Labore</v>
      </c>
      <c r="E59" s="233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52">
        <f t="shared" si="9"/>
        <v>0</v>
      </c>
    </row>
    <row r="60" spans="4:18" x14ac:dyDescent="0.25">
      <c r="D60" s="226" t="str">
        <f>'Realizado - 12 meses'!D62</f>
        <v>Salários, Encargos e Benefícios</v>
      </c>
      <c r="E60" s="227"/>
      <c r="F60" s="205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  <c r="R60" s="153">
        <f t="shared" si="9"/>
        <v>0</v>
      </c>
    </row>
    <row r="61" spans="4:18" x14ac:dyDescent="0.25">
      <c r="D61" s="226" t="str">
        <f>'Realizado - 12 meses'!D63</f>
        <v>Aluguel, IPTU, Condomínio, etc</v>
      </c>
      <c r="E61" s="227"/>
      <c r="F61" s="205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  <c r="R61" s="153">
        <f t="shared" si="9"/>
        <v>0</v>
      </c>
    </row>
    <row r="62" spans="4:18" x14ac:dyDescent="0.25">
      <c r="D62" s="226" t="str">
        <f>'Realizado - 12 meses'!D64</f>
        <v>Despesas Fixas (Luz, água, internet, etc)</v>
      </c>
      <c r="E62" s="227"/>
      <c r="F62" s="205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  <c r="R62" s="153">
        <f t="shared" si="9"/>
        <v>0</v>
      </c>
    </row>
    <row r="63" spans="4:18" x14ac:dyDescent="0.25">
      <c r="D63" s="226" t="str">
        <f>'Realizado - 12 meses'!D65</f>
        <v xml:space="preserve">Fornecedores </v>
      </c>
      <c r="E63" s="227"/>
      <c r="F63" s="205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  <c r="R63" s="153">
        <f t="shared" si="9"/>
        <v>0</v>
      </c>
    </row>
    <row r="64" spans="4:18" ht="27" customHeight="1" x14ac:dyDescent="0.25">
      <c r="D64" s="226" t="str">
        <f>'Realizado - 12 meses'!D66</f>
        <v>Serviços de Terceiros (Manutenção, contablididade, serviços jurídicos, etc)</v>
      </c>
      <c r="E64" s="227"/>
      <c r="F64" s="205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  <c r="R64" s="153">
        <f t="shared" si="9"/>
        <v>0</v>
      </c>
    </row>
    <row r="65" spans="4:18" x14ac:dyDescent="0.25">
      <c r="D65" s="226" t="str">
        <f>'Realizado - 12 meses'!D67</f>
        <v>Outros</v>
      </c>
      <c r="E65" s="227"/>
      <c r="F65" s="205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153">
        <f t="shared" si="9"/>
        <v>0</v>
      </c>
    </row>
    <row r="66" spans="4:18" x14ac:dyDescent="0.25">
      <c r="D66" s="226" t="str">
        <f>'Realizado - 12 meses'!D68</f>
        <v xml:space="preserve"> </v>
      </c>
      <c r="E66" s="227"/>
      <c r="F66" s="205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  <c r="R66" s="153">
        <f t="shared" si="9"/>
        <v>0</v>
      </c>
    </row>
    <row r="67" spans="4:18" x14ac:dyDescent="0.25">
      <c r="D67" s="226" t="str">
        <f>'Realizado - 12 meses'!D69</f>
        <v xml:space="preserve"> </v>
      </c>
      <c r="E67" s="227"/>
      <c r="F67" s="205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5"/>
      <c r="R67" s="153">
        <f t="shared" si="9"/>
        <v>0</v>
      </c>
    </row>
    <row r="68" spans="4:18" x14ac:dyDescent="0.25">
      <c r="D68" s="226" t="str">
        <f>'Realizado - 12 meses'!D70</f>
        <v xml:space="preserve"> </v>
      </c>
      <c r="E68" s="227"/>
      <c r="F68" s="205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5"/>
      <c r="R68" s="153">
        <f t="shared" si="9"/>
        <v>0</v>
      </c>
    </row>
    <row r="69" spans="4:18" x14ac:dyDescent="0.25">
      <c r="D69" s="226" t="str">
        <f>'Realizado - 12 meses'!D71</f>
        <v xml:space="preserve"> </v>
      </c>
      <c r="E69" s="227"/>
      <c r="F69" s="205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5"/>
      <c r="R69" s="153">
        <f t="shared" si="9"/>
        <v>0</v>
      </c>
    </row>
    <row r="70" spans="4:18" x14ac:dyDescent="0.25">
      <c r="D70" s="226" t="str">
        <f>'Realizado - 12 meses'!D72</f>
        <v xml:space="preserve"> </v>
      </c>
      <c r="E70" s="227"/>
      <c r="F70" s="205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5"/>
      <c r="R70" s="153">
        <f t="shared" si="9"/>
        <v>0</v>
      </c>
    </row>
    <row r="71" spans="4:18" x14ac:dyDescent="0.25">
      <c r="D71" s="226" t="str">
        <f>'Realizado - 12 meses'!D73</f>
        <v xml:space="preserve"> </v>
      </c>
      <c r="E71" s="227"/>
      <c r="F71" s="205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5"/>
      <c r="R71" s="153">
        <f t="shared" si="9"/>
        <v>0</v>
      </c>
    </row>
    <row r="72" spans="4:18" x14ac:dyDescent="0.25">
      <c r="D72" s="226" t="str">
        <f>'Realizado - 12 meses'!D74</f>
        <v xml:space="preserve"> </v>
      </c>
      <c r="E72" s="227"/>
      <c r="F72" s="205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5"/>
      <c r="R72" s="153">
        <f t="shared" si="9"/>
        <v>0</v>
      </c>
    </row>
    <row r="73" spans="4:18" x14ac:dyDescent="0.25">
      <c r="D73" s="226" t="str">
        <f>'Realizado - 12 meses'!D75</f>
        <v xml:space="preserve"> </v>
      </c>
      <c r="E73" s="227"/>
      <c r="F73" s="205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5"/>
      <c r="R73" s="153">
        <f t="shared" si="9"/>
        <v>0</v>
      </c>
    </row>
    <row r="74" spans="4:18" x14ac:dyDescent="0.25">
      <c r="D74" s="226" t="str">
        <f>'Realizado - 12 meses'!D76</f>
        <v xml:space="preserve"> </v>
      </c>
      <c r="E74" s="227"/>
      <c r="F74" s="205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5"/>
      <c r="R74" s="153">
        <f t="shared" si="9"/>
        <v>0</v>
      </c>
    </row>
    <row r="75" spans="4:18" x14ac:dyDescent="0.25">
      <c r="D75" s="226" t="str">
        <f>'Realizado - 12 meses'!D77</f>
        <v xml:space="preserve"> </v>
      </c>
      <c r="E75" s="227"/>
      <c r="F75" s="205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5"/>
      <c r="R75" s="153">
        <f t="shared" si="9"/>
        <v>0</v>
      </c>
    </row>
    <row r="76" spans="4:18" x14ac:dyDescent="0.25">
      <c r="D76" s="228" t="str">
        <f>'Realizado - 12 meses'!D78</f>
        <v xml:space="preserve"> </v>
      </c>
      <c r="E76" s="229"/>
      <c r="F76" s="206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55">
        <f t="shared" si="9"/>
        <v>0</v>
      </c>
    </row>
    <row r="78" spans="4:18" x14ac:dyDescent="0.25">
      <c r="D78" s="48" t="str">
        <f>'Realizado - 12 meses'!D80</f>
        <v>(9)    LUCRO OPERACIONAL = (7) – (8)</v>
      </c>
      <c r="E78" s="49">
        <f>'Realizado - 12 meses'!E80</f>
        <v>0</v>
      </c>
      <c r="F78" s="24">
        <f>F56-F58</f>
        <v>0</v>
      </c>
      <c r="G78" s="24">
        <f t="shared" ref="G78:Q78" si="22">G56-G58</f>
        <v>0</v>
      </c>
      <c r="H78" s="24">
        <f t="shared" si="22"/>
        <v>0</v>
      </c>
      <c r="I78" s="24">
        <f t="shared" si="22"/>
        <v>0</v>
      </c>
      <c r="J78" s="24">
        <f t="shared" si="22"/>
        <v>0</v>
      </c>
      <c r="K78" s="24">
        <f t="shared" si="22"/>
        <v>0</v>
      </c>
      <c r="L78" s="24">
        <f t="shared" si="22"/>
        <v>0</v>
      </c>
      <c r="M78" s="24">
        <f t="shared" si="22"/>
        <v>0</v>
      </c>
      <c r="N78" s="24">
        <f t="shared" si="22"/>
        <v>0</v>
      </c>
      <c r="O78" s="24">
        <f t="shared" si="22"/>
        <v>0</v>
      </c>
      <c r="P78" s="24">
        <f t="shared" si="22"/>
        <v>0</v>
      </c>
      <c r="Q78" s="25">
        <f t="shared" si="22"/>
        <v>0</v>
      </c>
      <c r="R78" s="143">
        <f t="shared" si="9"/>
        <v>0</v>
      </c>
    </row>
    <row r="79" spans="4:18" x14ac:dyDescent="0.25">
      <c r="R79" s="68"/>
    </row>
    <row r="80" spans="4:18" x14ac:dyDescent="0.25">
      <c r="Q80" s="67"/>
      <c r="R80" s="66"/>
    </row>
  </sheetData>
  <sheetProtection algorithmName="SHA-512" hashValue="awVq7H7DpcHx2G1m5JVF4zVqGADOdUCuVDPKcM28qXSNtaDm3cmgn8aTCpsHDQ9geVthAVFmglqrF0DjJWHFkg==" saltValue="NPiHnxv3k8qVZ3ed7nXErA==" spinCount="100000" sheet="1" objects="1" scenarios="1"/>
  <mergeCells count="30">
    <mergeCell ref="D64:E64"/>
    <mergeCell ref="D59:E59"/>
    <mergeCell ref="D60:E60"/>
    <mergeCell ref="D61:E61"/>
    <mergeCell ref="D62:E62"/>
    <mergeCell ref="D63:E63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</mergeCells>
  <pageMargins left="0.23622047244094491" right="0.23622047244094491" top="0.74803149606299213" bottom="0.74803149606299213" header="0.31496062992125984" footer="0.31496062992125984"/>
  <pageSetup paperSize="9" scale="74" fitToHeight="2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83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H21" sqref="H21"/>
    </sheetView>
  </sheetViews>
  <sheetFormatPr defaultColWidth="9.140625" defaultRowHeight="15" x14ac:dyDescent="0.25"/>
  <cols>
    <col min="1" max="1" width="9.140625" style="1"/>
    <col min="2" max="2" width="4.85546875" style="1" customWidth="1"/>
    <col min="3" max="3" width="2" style="31" customWidth="1"/>
    <col min="4" max="4" width="29.42578125" style="1" customWidth="1"/>
    <col min="5" max="5" width="19" style="1" customWidth="1"/>
    <col min="6" max="6" width="14.5703125" style="40" customWidth="1"/>
    <col min="7" max="10" width="14.5703125" style="1" customWidth="1"/>
    <col min="11" max="11" width="14.5703125" style="31" customWidth="1"/>
    <col min="12" max="12" width="11.42578125" style="1" customWidth="1"/>
    <col min="13" max="13" width="8.7109375" style="1" bestFit="1" customWidth="1"/>
    <col min="14" max="14" width="11.42578125" style="1" customWidth="1"/>
    <col min="15" max="15" width="10.7109375" style="1" bestFit="1" customWidth="1"/>
    <col min="16" max="16" width="11.42578125" style="1" customWidth="1"/>
    <col min="17" max="18" width="10.7109375" style="1" bestFit="1" customWidth="1"/>
    <col min="19" max="19" width="7.7109375" style="1" bestFit="1" customWidth="1"/>
    <col min="20" max="20" width="9.140625" style="1"/>
    <col min="21" max="21" width="7.7109375" style="1" bestFit="1" customWidth="1"/>
    <col min="22" max="22" width="9.140625" style="1"/>
    <col min="23" max="23" width="7.7109375" style="1" bestFit="1" customWidth="1"/>
    <col min="24" max="24" width="9.140625" style="1"/>
    <col min="25" max="25" width="7.7109375" style="1" bestFit="1" customWidth="1"/>
    <col min="26" max="26" width="9.140625" style="1"/>
    <col min="27" max="27" width="7.7109375" style="1" bestFit="1" customWidth="1"/>
    <col min="28" max="28" width="9.140625" style="1"/>
    <col min="29" max="29" width="7.7109375" style="1" bestFit="1" customWidth="1"/>
    <col min="30" max="30" width="9.140625" style="1"/>
    <col min="31" max="31" width="7.7109375" style="1" bestFit="1" customWidth="1"/>
    <col min="32" max="16384" width="9.140625" style="1"/>
  </cols>
  <sheetData>
    <row r="2" spans="2:30" ht="21" x14ac:dyDescent="0.35">
      <c r="H2" s="69" t="str">
        <f>'Realizado - 12 meses'!J3</f>
        <v>NOME DA EMPRESA</v>
      </c>
      <c r="I2" s="17"/>
    </row>
    <row r="3" spans="2:30" ht="21" x14ac:dyDescent="0.35">
      <c r="D3" s="17"/>
      <c r="E3" s="17"/>
      <c r="F3" s="7"/>
      <c r="G3" s="17"/>
      <c r="H3" s="17" t="s">
        <v>48</v>
      </c>
      <c r="I3" s="17"/>
      <c r="J3" s="17"/>
      <c r="L3" s="7"/>
      <c r="M3" s="7"/>
      <c r="N3" s="7"/>
      <c r="O3" s="7"/>
      <c r="P3" s="7"/>
      <c r="Q3" s="7"/>
    </row>
    <row r="4" spans="2:30" ht="14.25" customHeight="1" x14ac:dyDescent="0.35">
      <c r="D4" s="17"/>
      <c r="E4" s="17"/>
      <c r="F4" s="7"/>
      <c r="G4" s="17"/>
      <c r="L4" s="7"/>
      <c r="M4" s="7"/>
      <c r="N4" s="7"/>
      <c r="O4" s="7"/>
      <c r="P4" s="7"/>
      <c r="Q4" s="7"/>
    </row>
    <row r="5" spans="2:30" x14ac:dyDescent="0.25">
      <c r="F5" s="156" t="s">
        <v>75</v>
      </c>
      <c r="G5" s="156" t="s">
        <v>76</v>
      </c>
      <c r="H5" s="58" t="s">
        <v>98</v>
      </c>
      <c r="I5" s="59" t="s">
        <v>98</v>
      </c>
      <c r="J5" s="59" t="s">
        <v>98</v>
      </c>
      <c r="K5" s="60" t="s">
        <v>98</v>
      </c>
    </row>
    <row r="6" spans="2:30" x14ac:dyDescent="0.25">
      <c r="D6" s="62" t="s">
        <v>46</v>
      </c>
      <c r="E6" s="41"/>
      <c r="F6" s="171" t="s">
        <v>77</v>
      </c>
      <c r="G6" s="52" t="s">
        <v>1</v>
      </c>
      <c r="H6" s="55" t="s">
        <v>2</v>
      </c>
      <c r="I6" s="16" t="s">
        <v>3</v>
      </c>
      <c r="J6" s="6" t="s">
        <v>4</v>
      </c>
      <c r="K6" s="8" t="s">
        <v>5</v>
      </c>
      <c r="L6" s="40"/>
    </row>
    <row r="7" spans="2:30" x14ac:dyDescent="0.25">
      <c r="F7" s="157"/>
      <c r="G7" s="157"/>
      <c r="K7" s="1"/>
    </row>
    <row r="8" spans="2:30" x14ac:dyDescent="0.25">
      <c r="D8" s="42" t="s">
        <v>56</v>
      </c>
      <c r="E8" s="43"/>
      <c r="F8" s="22">
        <f>'Realizado - 12 meses'!R8</f>
        <v>0</v>
      </c>
      <c r="G8" s="53">
        <f>'Projeções - 12 meses'!R8</f>
        <v>0</v>
      </c>
      <c r="H8" s="56">
        <f>H9+H12+H15+H18</f>
        <v>0</v>
      </c>
      <c r="I8" s="22">
        <f t="shared" ref="I8:K8" si="0">I9+I12+I15+I18</f>
        <v>0</v>
      </c>
      <c r="J8" s="22">
        <f t="shared" si="0"/>
        <v>0</v>
      </c>
      <c r="K8" s="23">
        <f t="shared" si="0"/>
        <v>0</v>
      </c>
      <c r="L8" s="40"/>
    </row>
    <row r="9" spans="2:30" ht="15.75" x14ac:dyDescent="0.25">
      <c r="B9" s="4"/>
      <c r="D9" s="44" t="str">
        <f>'Realizado - 12 meses'!D9</f>
        <v>Produto / Serviço 1</v>
      </c>
      <c r="E9" s="77" t="str">
        <f>'Realizado - 12 meses'!E9</f>
        <v>Faturamento 1</v>
      </c>
      <c r="F9" s="75">
        <f>'Realizado - 12 meses'!R9</f>
        <v>0</v>
      </c>
      <c r="G9" s="78">
        <f>'Projeções - 12 meses'!R9</f>
        <v>0</v>
      </c>
      <c r="H9" s="79">
        <f t="shared" ref="H9:K9" si="1">H10*H11</f>
        <v>0</v>
      </c>
      <c r="I9" s="75">
        <f t="shared" si="1"/>
        <v>0</v>
      </c>
      <c r="J9" s="75">
        <f t="shared" si="1"/>
        <v>0</v>
      </c>
      <c r="K9" s="76">
        <f t="shared" si="1"/>
        <v>0</v>
      </c>
      <c r="L9" s="63"/>
      <c r="M9" s="64"/>
      <c r="N9" s="64"/>
      <c r="O9" s="64"/>
      <c r="P9" s="64"/>
      <c r="Q9" s="64"/>
      <c r="R9" s="80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</row>
    <row r="10" spans="2:30" x14ac:dyDescent="0.25">
      <c r="B10" s="5"/>
      <c r="D10" s="45"/>
      <c r="E10" s="81" t="str">
        <f>'Realizado - 12 meses'!E10</f>
        <v>Quantidade</v>
      </c>
      <c r="F10" s="158">
        <f>'Realizado - 12 meses'!R10</f>
        <v>0</v>
      </c>
      <c r="G10" s="159">
        <f>'Projeções - 12 meses'!R10</f>
        <v>0</v>
      </c>
      <c r="H10" s="105"/>
      <c r="I10" s="84"/>
      <c r="J10" s="84"/>
      <c r="K10" s="106"/>
      <c r="L10" s="63"/>
      <c r="M10" s="64"/>
      <c r="N10" s="64"/>
      <c r="O10" s="64"/>
      <c r="P10" s="64"/>
      <c r="Q10" s="64"/>
      <c r="R10" s="64"/>
    </row>
    <row r="11" spans="2:30" x14ac:dyDescent="0.25">
      <c r="B11" s="5"/>
      <c r="D11" s="46"/>
      <c r="E11" s="82" t="str">
        <f>'Realizado - 12 meses'!E11</f>
        <v>Preço Médio</v>
      </c>
      <c r="F11" s="160">
        <f>'Realizado - 12 meses'!R11</f>
        <v>0</v>
      </c>
      <c r="G11" s="161">
        <f>'Projeções - 12 meses'!R11</f>
        <v>0</v>
      </c>
      <c r="H11" s="107"/>
      <c r="I11" s="85"/>
      <c r="J11" s="85"/>
      <c r="K11" s="108"/>
      <c r="L11" s="63"/>
      <c r="M11" s="64"/>
      <c r="N11" s="64"/>
      <c r="O11" s="64"/>
      <c r="P11" s="64"/>
      <c r="Q11" s="64"/>
      <c r="R11" s="64"/>
    </row>
    <row r="12" spans="2:30" x14ac:dyDescent="0.25">
      <c r="B12" s="5"/>
      <c r="D12" s="44" t="str">
        <f>'Realizado - 12 meses'!D12</f>
        <v>Produto / Serviço 2</v>
      </c>
      <c r="E12" s="77" t="str">
        <f>'Realizado - 12 meses'!E12</f>
        <v>Faturamento 2</v>
      </c>
      <c r="F12" s="75">
        <f>'Realizado - 12 meses'!R12</f>
        <v>0</v>
      </c>
      <c r="G12" s="78">
        <f>'Projeções - 12 meses'!R12</f>
        <v>0</v>
      </c>
      <c r="H12" s="79">
        <f>H13*H14</f>
        <v>0</v>
      </c>
      <c r="I12" s="75">
        <f t="shared" ref="I12:K12" si="2">I13*I14</f>
        <v>0</v>
      </c>
      <c r="J12" s="75">
        <f t="shared" si="2"/>
        <v>0</v>
      </c>
      <c r="K12" s="76">
        <f t="shared" si="2"/>
        <v>0</v>
      </c>
      <c r="L12" s="63"/>
      <c r="M12" s="64"/>
      <c r="N12" s="64"/>
      <c r="O12" s="64"/>
      <c r="P12" s="64"/>
      <c r="Q12" s="64"/>
      <c r="R12" s="64"/>
    </row>
    <row r="13" spans="2:30" x14ac:dyDescent="0.25">
      <c r="B13" s="5"/>
      <c r="D13" s="45"/>
      <c r="E13" s="81" t="str">
        <f>'Realizado - 12 meses'!E13</f>
        <v>Quantidade</v>
      </c>
      <c r="F13" s="158">
        <f>'Realizado - 12 meses'!R13</f>
        <v>0</v>
      </c>
      <c r="G13" s="159">
        <f>'Projeções - 12 meses'!R13</f>
        <v>0</v>
      </c>
      <c r="H13" s="105"/>
      <c r="I13" s="84"/>
      <c r="J13" s="84"/>
      <c r="K13" s="106"/>
      <c r="L13" s="63"/>
      <c r="M13" s="64"/>
      <c r="N13" s="64"/>
      <c r="O13" s="64"/>
      <c r="P13" s="64"/>
      <c r="Q13" s="64"/>
      <c r="R13" s="64"/>
    </row>
    <row r="14" spans="2:30" x14ac:dyDescent="0.25">
      <c r="B14" s="5"/>
      <c r="D14" s="46"/>
      <c r="E14" s="82" t="str">
        <f>'Realizado - 12 meses'!E14</f>
        <v>Preço Médio</v>
      </c>
      <c r="F14" s="160">
        <f>'Realizado - 12 meses'!R14</f>
        <v>0</v>
      </c>
      <c r="G14" s="161">
        <f>'Projeções - 12 meses'!R14</f>
        <v>0</v>
      </c>
      <c r="H14" s="107"/>
      <c r="I14" s="85"/>
      <c r="J14" s="85"/>
      <c r="K14" s="108"/>
      <c r="L14" s="63"/>
      <c r="M14" s="64"/>
      <c r="N14" s="64"/>
      <c r="O14" s="64"/>
      <c r="P14" s="64"/>
      <c r="Q14" s="64"/>
      <c r="R14" s="64"/>
    </row>
    <row r="15" spans="2:30" x14ac:dyDescent="0.25">
      <c r="D15" s="44" t="str">
        <f>'Realizado - 12 meses'!D15</f>
        <v>Produto / Serviço 3</v>
      </c>
      <c r="E15" s="77" t="str">
        <f>'Realizado - 12 meses'!E15</f>
        <v>Faturamento 3</v>
      </c>
      <c r="F15" s="75">
        <f>'Realizado - 12 meses'!R15</f>
        <v>0</v>
      </c>
      <c r="G15" s="78">
        <f>'Projeções - 12 meses'!R15</f>
        <v>0</v>
      </c>
      <c r="H15" s="79">
        <f t="shared" ref="H15:K15" si="3">H16*H17</f>
        <v>0</v>
      </c>
      <c r="I15" s="75">
        <f t="shared" si="3"/>
        <v>0</v>
      </c>
      <c r="J15" s="75">
        <f t="shared" si="3"/>
        <v>0</v>
      </c>
      <c r="K15" s="76">
        <f t="shared" si="3"/>
        <v>0</v>
      </c>
      <c r="L15" s="63"/>
      <c r="M15" s="64"/>
      <c r="N15" s="64"/>
      <c r="O15" s="64"/>
      <c r="P15" s="64"/>
      <c r="Q15" s="64"/>
      <c r="R15" s="64"/>
    </row>
    <row r="16" spans="2:30" x14ac:dyDescent="0.25">
      <c r="D16" s="45"/>
      <c r="E16" s="81" t="str">
        <f>'Realizado - 12 meses'!E16</f>
        <v>Quantidade</v>
      </c>
      <c r="F16" s="158">
        <f>'Realizado - 12 meses'!R16</f>
        <v>0</v>
      </c>
      <c r="G16" s="159">
        <f>'Projeções - 12 meses'!R16</f>
        <v>0</v>
      </c>
      <c r="H16" s="105"/>
      <c r="I16" s="84"/>
      <c r="J16" s="84"/>
      <c r="K16" s="106"/>
      <c r="L16" s="63"/>
      <c r="M16" s="64"/>
      <c r="N16" s="64"/>
      <c r="O16" s="64"/>
      <c r="P16" s="64"/>
      <c r="Q16" s="64"/>
      <c r="R16" s="64"/>
    </row>
    <row r="17" spans="4:18" x14ac:dyDescent="0.25">
      <c r="D17" s="46"/>
      <c r="E17" s="82" t="str">
        <f>'Realizado - 12 meses'!E17</f>
        <v>Preço Médio</v>
      </c>
      <c r="F17" s="160">
        <f>'Realizado - 12 meses'!R17</f>
        <v>0</v>
      </c>
      <c r="G17" s="161">
        <f>'Projeções - 12 meses'!R17</f>
        <v>0</v>
      </c>
      <c r="H17" s="107"/>
      <c r="I17" s="85"/>
      <c r="J17" s="85"/>
      <c r="K17" s="108"/>
      <c r="L17" s="63"/>
      <c r="M17" s="64"/>
      <c r="N17" s="64"/>
      <c r="O17" s="64"/>
      <c r="P17" s="64"/>
      <c r="Q17" s="64"/>
      <c r="R17" s="64"/>
    </row>
    <row r="18" spans="4:18" x14ac:dyDescent="0.25">
      <c r="D18" s="44" t="str">
        <f>'Realizado - 12 meses'!D18</f>
        <v>Produto / Serviço 4</v>
      </c>
      <c r="E18" s="77" t="str">
        <f>'Realizado - 12 meses'!E18</f>
        <v>Faturamento 4</v>
      </c>
      <c r="F18" s="75">
        <f>'Realizado - 12 meses'!R18</f>
        <v>0</v>
      </c>
      <c r="G18" s="78">
        <f>'Projeções - 12 meses'!R18</f>
        <v>0</v>
      </c>
      <c r="H18" s="79">
        <f t="shared" ref="H18:K18" si="4">H19*H20</f>
        <v>0</v>
      </c>
      <c r="I18" s="75">
        <f t="shared" si="4"/>
        <v>0</v>
      </c>
      <c r="J18" s="75">
        <f t="shared" si="4"/>
        <v>0</v>
      </c>
      <c r="K18" s="76">
        <f t="shared" si="4"/>
        <v>0</v>
      </c>
      <c r="L18" s="63"/>
      <c r="M18" s="64"/>
      <c r="N18" s="64"/>
      <c r="O18" s="64"/>
      <c r="P18" s="64"/>
      <c r="Q18" s="64"/>
      <c r="R18" s="64"/>
    </row>
    <row r="19" spans="4:18" x14ac:dyDescent="0.25">
      <c r="D19" s="45"/>
      <c r="E19" s="81" t="str">
        <f>'Realizado - 12 meses'!E19</f>
        <v>Quantidade</v>
      </c>
      <c r="F19" s="158">
        <f>'Realizado - 12 meses'!R19</f>
        <v>0</v>
      </c>
      <c r="G19" s="159">
        <f>'Projeções - 12 meses'!R19</f>
        <v>0</v>
      </c>
      <c r="H19" s="105"/>
      <c r="I19" s="84"/>
      <c r="J19" s="84"/>
      <c r="K19" s="106"/>
      <c r="L19" s="63"/>
      <c r="M19" s="64"/>
      <c r="N19" s="64"/>
      <c r="O19" s="64"/>
      <c r="P19" s="64"/>
      <c r="Q19" s="64"/>
      <c r="R19" s="64"/>
    </row>
    <row r="20" spans="4:18" x14ac:dyDescent="0.25">
      <c r="D20" s="46"/>
      <c r="E20" s="82" t="str">
        <f>'Realizado - 12 meses'!E20</f>
        <v>Preço Médio</v>
      </c>
      <c r="F20" s="160">
        <f>'Realizado - 12 meses'!R20</f>
        <v>0</v>
      </c>
      <c r="G20" s="161">
        <f>'Projeções - 12 meses'!R20</f>
        <v>0</v>
      </c>
      <c r="H20" s="107"/>
      <c r="I20" s="85"/>
      <c r="J20" s="85"/>
      <c r="K20" s="108"/>
      <c r="L20" s="63"/>
      <c r="M20" s="64"/>
      <c r="N20" s="64"/>
      <c r="O20" s="64"/>
      <c r="P20" s="64"/>
      <c r="Q20" s="64"/>
      <c r="R20" s="64"/>
    </row>
    <row r="21" spans="4:18" x14ac:dyDescent="0.25">
      <c r="D21" s="31"/>
      <c r="E21" s="31"/>
      <c r="F21" s="157"/>
      <c r="G21" s="157"/>
      <c r="K21" s="1"/>
    </row>
    <row r="22" spans="4:18" x14ac:dyDescent="0.25">
      <c r="D22" s="50" t="str">
        <f>'Realizado - 12 meses'!D22</f>
        <v>(2)    DEDUÇÕES (Imposto médio sobre vendas)</v>
      </c>
      <c r="E22" s="88"/>
      <c r="F22" s="162">
        <f>'Realizado - 12 meses'!R22</f>
        <v>0</v>
      </c>
      <c r="G22" s="162">
        <f>'Projeções - 12 meses'!R22</f>
        <v>0</v>
      </c>
      <c r="H22" s="103"/>
      <c r="I22" s="100"/>
      <c r="J22" s="100"/>
      <c r="K22" s="104"/>
      <c r="L22" s="63"/>
      <c r="M22" s="64"/>
      <c r="N22" s="64"/>
      <c r="O22" s="64"/>
      <c r="P22" s="64"/>
      <c r="Q22" s="64"/>
      <c r="R22" s="64"/>
    </row>
    <row r="23" spans="4:18" x14ac:dyDescent="0.25">
      <c r="D23" s="31"/>
      <c r="E23" s="31"/>
      <c r="F23" s="157"/>
      <c r="G23" s="157"/>
      <c r="K23" s="1"/>
    </row>
    <row r="24" spans="4:18" x14ac:dyDescent="0.25">
      <c r="D24" s="48" t="str">
        <f>'Realizado - 12 meses'!D24</f>
        <v>(3)    RECEITA OPERACIONAL LÍQUIDA = (1) – (2)</v>
      </c>
      <c r="E24" s="47"/>
      <c r="F24" s="24">
        <f>'Realizado - 12 meses'!R24</f>
        <v>0</v>
      </c>
      <c r="G24" s="54">
        <f>'Projeções - 12 meses'!R24</f>
        <v>0</v>
      </c>
      <c r="H24" s="57">
        <f>H8-H22</f>
        <v>0</v>
      </c>
      <c r="I24" s="24">
        <f>I8-I22</f>
        <v>0</v>
      </c>
      <c r="J24" s="24">
        <f>J8-J22</f>
        <v>0</v>
      </c>
      <c r="K24" s="25">
        <f>K8-K22</f>
        <v>0</v>
      </c>
      <c r="L24" s="63"/>
      <c r="M24" s="64"/>
      <c r="N24" s="64"/>
      <c r="O24" s="64"/>
      <c r="P24" s="64"/>
      <c r="Q24" s="64"/>
      <c r="R24" s="64"/>
    </row>
    <row r="25" spans="4:18" x14ac:dyDescent="0.25">
      <c r="D25" s="31"/>
      <c r="E25" s="31"/>
      <c r="F25" s="157"/>
      <c r="G25" s="157"/>
      <c r="K25" s="1"/>
    </row>
    <row r="26" spans="4:18" x14ac:dyDescent="0.25">
      <c r="D26" s="48" t="str">
        <f>'Realizado - 12 meses'!D26</f>
        <v>(4) CUSTO DO PRODUTO/SERVIÇO VENDIDO</v>
      </c>
      <c r="E26" s="49"/>
      <c r="F26" s="24">
        <f>'Realizado - 12 meses'!R26</f>
        <v>0</v>
      </c>
      <c r="G26" s="54">
        <f>'Projeções - 12 meses'!R26</f>
        <v>0</v>
      </c>
      <c r="H26" s="57">
        <f t="shared" ref="H26:K26" si="5">H27+H30+H33+H36</f>
        <v>0</v>
      </c>
      <c r="I26" s="24">
        <f t="shared" si="5"/>
        <v>0</v>
      </c>
      <c r="J26" s="24">
        <f t="shared" si="5"/>
        <v>0</v>
      </c>
      <c r="K26" s="25">
        <f t="shared" si="5"/>
        <v>0</v>
      </c>
      <c r="L26" s="63"/>
      <c r="M26" s="64"/>
      <c r="N26" s="64"/>
      <c r="O26" s="64"/>
      <c r="P26" s="64"/>
      <c r="Q26" s="64"/>
      <c r="R26" s="64"/>
    </row>
    <row r="27" spans="4:18" x14ac:dyDescent="0.25">
      <c r="D27" s="44" t="str">
        <f>'Realizado - 12 meses'!D27</f>
        <v>Produto / Serviço 1</v>
      </c>
      <c r="E27" s="77" t="str">
        <f>'Realizado - 12 meses'!E27</f>
        <v>Custo 1</v>
      </c>
      <c r="F27" s="75">
        <f>'Realizado - 12 meses'!R27</f>
        <v>0</v>
      </c>
      <c r="G27" s="78">
        <f>'Projeções - 12 meses'!R27</f>
        <v>0</v>
      </c>
      <c r="H27" s="79">
        <f t="shared" ref="H27:K27" si="6">H28*H29</f>
        <v>0</v>
      </c>
      <c r="I27" s="75">
        <f t="shared" si="6"/>
        <v>0</v>
      </c>
      <c r="J27" s="75">
        <f t="shared" si="6"/>
        <v>0</v>
      </c>
      <c r="K27" s="76">
        <f t="shared" si="6"/>
        <v>0</v>
      </c>
      <c r="L27" s="63"/>
      <c r="M27" s="64"/>
      <c r="N27" s="64"/>
      <c r="O27" s="64"/>
      <c r="P27" s="64"/>
      <c r="Q27" s="64"/>
      <c r="R27" s="64"/>
    </row>
    <row r="28" spans="4:18" x14ac:dyDescent="0.25">
      <c r="D28" s="45"/>
      <c r="E28" s="81" t="str">
        <f>'Realizado - 12 meses'!E28</f>
        <v>Quantidade</v>
      </c>
      <c r="F28" s="158">
        <f>'Realizado - 12 meses'!R28</f>
        <v>0</v>
      </c>
      <c r="G28" s="159">
        <f>'Projeções - 12 meses'!R28</f>
        <v>0</v>
      </c>
      <c r="H28" s="105"/>
      <c r="I28" s="84"/>
      <c r="J28" s="84"/>
      <c r="K28" s="106"/>
      <c r="L28" s="63"/>
      <c r="M28" s="64"/>
      <c r="N28" s="64"/>
      <c r="O28" s="64"/>
      <c r="P28" s="64"/>
      <c r="Q28" s="64"/>
      <c r="R28" s="64"/>
    </row>
    <row r="29" spans="4:18" x14ac:dyDescent="0.25">
      <c r="D29" s="46"/>
      <c r="E29" s="82" t="str">
        <f>'Realizado - 12 meses'!E29</f>
        <v>Custo Médio unitário</v>
      </c>
      <c r="F29" s="163">
        <f>'Realizado - 12 meses'!R29</f>
        <v>0</v>
      </c>
      <c r="G29" s="164">
        <f>'Projeções - 12 meses'!R29</f>
        <v>0</v>
      </c>
      <c r="H29" s="109"/>
      <c r="I29" s="110"/>
      <c r="J29" s="110"/>
      <c r="K29" s="111"/>
      <c r="L29" s="63"/>
      <c r="M29" s="64"/>
      <c r="N29" s="64"/>
      <c r="O29" s="64"/>
      <c r="P29" s="64"/>
      <c r="Q29" s="64"/>
      <c r="R29" s="64"/>
    </row>
    <row r="30" spans="4:18" x14ac:dyDescent="0.25">
      <c r="D30" s="44" t="str">
        <f>'Realizado - 12 meses'!D30</f>
        <v>Produto / Serviço 2</v>
      </c>
      <c r="E30" s="77" t="str">
        <f>'Realizado - 12 meses'!E30</f>
        <v>Custo 2</v>
      </c>
      <c r="F30" s="75">
        <f>'Realizado - 12 meses'!R30</f>
        <v>0</v>
      </c>
      <c r="G30" s="78">
        <f>'Projeções - 12 meses'!R30</f>
        <v>0</v>
      </c>
      <c r="H30" s="79">
        <f t="shared" ref="H30:K30" si="7">H31*H32</f>
        <v>0</v>
      </c>
      <c r="I30" s="75">
        <f t="shared" si="7"/>
        <v>0</v>
      </c>
      <c r="J30" s="75">
        <f t="shared" si="7"/>
        <v>0</v>
      </c>
      <c r="K30" s="76">
        <f t="shared" si="7"/>
        <v>0</v>
      </c>
      <c r="L30" s="63"/>
      <c r="M30" s="64"/>
      <c r="N30" s="64"/>
      <c r="O30" s="64"/>
      <c r="P30" s="64"/>
      <c r="Q30" s="64"/>
      <c r="R30" s="64"/>
    </row>
    <row r="31" spans="4:18" x14ac:dyDescent="0.25">
      <c r="D31" s="45"/>
      <c r="E31" s="81" t="str">
        <f>'Realizado - 12 meses'!E31</f>
        <v>Quantidade</v>
      </c>
      <c r="F31" s="158">
        <f>'Realizado - 12 meses'!R31</f>
        <v>0</v>
      </c>
      <c r="G31" s="159">
        <f>'Projeções - 12 meses'!R31</f>
        <v>0</v>
      </c>
      <c r="H31" s="105"/>
      <c r="I31" s="84"/>
      <c r="J31" s="84"/>
      <c r="K31" s="106"/>
      <c r="L31" s="63"/>
      <c r="M31" s="64"/>
      <c r="N31" s="64"/>
      <c r="O31" s="64"/>
      <c r="P31" s="64"/>
      <c r="Q31" s="64"/>
      <c r="R31" s="64"/>
    </row>
    <row r="32" spans="4:18" x14ac:dyDescent="0.25">
      <c r="D32" s="46"/>
      <c r="E32" s="82" t="str">
        <f>'Realizado - 12 meses'!E32</f>
        <v>Custo Médio unitário</v>
      </c>
      <c r="F32" s="163">
        <f>'Realizado - 12 meses'!R32</f>
        <v>0</v>
      </c>
      <c r="G32" s="164">
        <f>'Projeções - 12 meses'!R32</f>
        <v>0</v>
      </c>
      <c r="H32" s="109"/>
      <c r="I32" s="110"/>
      <c r="J32" s="110"/>
      <c r="K32" s="111"/>
      <c r="L32" s="63"/>
      <c r="M32" s="64"/>
      <c r="N32" s="64"/>
      <c r="O32" s="64"/>
      <c r="P32" s="64"/>
      <c r="Q32" s="64"/>
      <c r="R32" s="64"/>
    </row>
    <row r="33" spans="4:18" x14ac:dyDescent="0.25">
      <c r="D33" s="44" t="str">
        <f>'Realizado - 12 meses'!D33</f>
        <v>Produto / Serviço 3</v>
      </c>
      <c r="E33" s="77" t="str">
        <f>'Realizado - 12 meses'!E33</f>
        <v>Custo 3</v>
      </c>
      <c r="F33" s="75">
        <f>'Realizado - 12 meses'!R33</f>
        <v>0</v>
      </c>
      <c r="G33" s="78">
        <f>'Projeções - 12 meses'!R33</f>
        <v>0</v>
      </c>
      <c r="H33" s="79">
        <f t="shared" ref="H33:K33" si="8">H34*H35</f>
        <v>0</v>
      </c>
      <c r="I33" s="75">
        <f t="shared" si="8"/>
        <v>0</v>
      </c>
      <c r="J33" s="75">
        <f t="shared" si="8"/>
        <v>0</v>
      </c>
      <c r="K33" s="76">
        <f t="shared" si="8"/>
        <v>0</v>
      </c>
      <c r="L33" s="63"/>
      <c r="M33" s="64"/>
      <c r="N33" s="64"/>
      <c r="O33" s="64"/>
      <c r="P33" s="64"/>
      <c r="Q33" s="64"/>
      <c r="R33" s="64"/>
    </row>
    <row r="34" spans="4:18" x14ac:dyDescent="0.25">
      <c r="D34" s="45"/>
      <c r="E34" s="81" t="str">
        <f>'Realizado - 12 meses'!E34</f>
        <v>Quantidade</v>
      </c>
      <c r="F34" s="158">
        <f>'Realizado - 12 meses'!R34</f>
        <v>0</v>
      </c>
      <c r="G34" s="159">
        <f>'Projeções - 12 meses'!R34</f>
        <v>0</v>
      </c>
      <c r="H34" s="105"/>
      <c r="I34" s="84"/>
      <c r="J34" s="84"/>
      <c r="K34" s="106"/>
      <c r="L34" s="63"/>
      <c r="M34" s="64"/>
      <c r="N34" s="64"/>
      <c r="O34" s="64"/>
      <c r="P34" s="64"/>
      <c r="Q34" s="64"/>
      <c r="R34" s="64"/>
    </row>
    <row r="35" spans="4:18" x14ac:dyDescent="0.25">
      <c r="D35" s="46"/>
      <c r="E35" s="82" t="str">
        <f>'Realizado - 12 meses'!E35</f>
        <v>Custo Médio unitário</v>
      </c>
      <c r="F35" s="163">
        <f>'Realizado - 12 meses'!R35</f>
        <v>0</v>
      </c>
      <c r="G35" s="164">
        <f>'Projeções - 12 meses'!R35</f>
        <v>0</v>
      </c>
      <c r="H35" s="109"/>
      <c r="I35" s="110"/>
      <c r="J35" s="110"/>
      <c r="K35" s="111"/>
      <c r="L35" s="63"/>
      <c r="M35" s="64"/>
      <c r="N35" s="64"/>
      <c r="O35" s="64"/>
      <c r="P35" s="64"/>
      <c r="Q35" s="64"/>
      <c r="R35" s="64"/>
    </row>
    <row r="36" spans="4:18" x14ac:dyDescent="0.25">
      <c r="D36" s="44" t="str">
        <f>'Realizado - 12 meses'!D36</f>
        <v>Produto / Serviço 4</v>
      </c>
      <c r="E36" s="77" t="str">
        <f>'Realizado - 12 meses'!E36</f>
        <v>Custo 4</v>
      </c>
      <c r="F36" s="75">
        <f>'Realizado - 12 meses'!R36</f>
        <v>0</v>
      </c>
      <c r="G36" s="78">
        <f>'Projeções - 12 meses'!R36</f>
        <v>0</v>
      </c>
      <c r="H36" s="79">
        <f t="shared" ref="H36:K36" si="9">H37*H38</f>
        <v>0</v>
      </c>
      <c r="I36" s="75">
        <f t="shared" si="9"/>
        <v>0</v>
      </c>
      <c r="J36" s="75">
        <f t="shared" si="9"/>
        <v>0</v>
      </c>
      <c r="K36" s="76">
        <f t="shared" si="9"/>
        <v>0</v>
      </c>
      <c r="L36" s="63"/>
      <c r="M36" s="64"/>
      <c r="N36" s="64"/>
      <c r="O36" s="64"/>
      <c r="P36" s="64"/>
      <c r="Q36" s="64"/>
      <c r="R36" s="64"/>
    </row>
    <row r="37" spans="4:18" x14ac:dyDescent="0.25">
      <c r="D37" s="45"/>
      <c r="E37" s="81" t="str">
        <f>'Realizado - 12 meses'!E37</f>
        <v>Quantidade</v>
      </c>
      <c r="F37" s="158">
        <f>'Realizado - 12 meses'!R37</f>
        <v>0</v>
      </c>
      <c r="G37" s="159">
        <f>'Projeções - 12 meses'!R37</f>
        <v>0</v>
      </c>
      <c r="H37" s="105"/>
      <c r="I37" s="84"/>
      <c r="J37" s="84"/>
      <c r="K37" s="106"/>
      <c r="L37" s="63"/>
      <c r="M37" s="64"/>
      <c r="N37" s="64"/>
      <c r="O37" s="64"/>
      <c r="P37" s="64"/>
      <c r="Q37" s="64"/>
      <c r="R37" s="64"/>
    </row>
    <row r="38" spans="4:18" x14ac:dyDescent="0.25">
      <c r="D38" s="46"/>
      <c r="E38" s="82" t="str">
        <f>'Realizado - 12 meses'!E38</f>
        <v>Custo Médio unitário</v>
      </c>
      <c r="F38" s="163">
        <f>'Realizado - 12 meses'!R38</f>
        <v>0</v>
      </c>
      <c r="G38" s="164">
        <f>'Projeções - 12 meses'!R38</f>
        <v>0</v>
      </c>
      <c r="H38" s="109"/>
      <c r="I38" s="110"/>
      <c r="J38" s="110"/>
      <c r="K38" s="111"/>
      <c r="L38" s="63"/>
      <c r="M38" s="64"/>
      <c r="N38" s="64"/>
      <c r="O38" s="64"/>
      <c r="P38" s="64"/>
      <c r="Q38" s="64"/>
      <c r="R38" s="64"/>
    </row>
    <row r="39" spans="4:18" x14ac:dyDescent="0.25">
      <c r="D39" s="31"/>
      <c r="E39" s="31"/>
      <c r="F39" s="157"/>
      <c r="G39" s="157"/>
      <c r="K39" s="1"/>
    </row>
    <row r="40" spans="4:18" x14ac:dyDescent="0.25">
      <c r="D40" s="50" t="str">
        <f>'Realizado - 12 meses'!D40</f>
        <v>(5)   LUBRO BRUTO = (3) – (4)</v>
      </c>
      <c r="E40" s="51"/>
      <c r="F40" s="24">
        <f>'Realizado - 12 meses'!R40</f>
        <v>0</v>
      </c>
      <c r="G40" s="54">
        <f>'Projeções - 12 meses'!R40</f>
        <v>0</v>
      </c>
      <c r="H40" s="57">
        <f>+H24-H26</f>
        <v>0</v>
      </c>
      <c r="I40" s="57">
        <f>+I24-I26</f>
        <v>0</v>
      </c>
      <c r="J40" s="57">
        <f>+J24-J26</f>
        <v>0</v>
      </c>
      <c r="K40" s="57">
        <f>+K24-K26</f>
        <v>0</v>
      </c>
      <c r="L40" s="40"/>
    </row>
    <row r="41" spans="4:18" x14ac:dyDescent="0.25">
      <c r="D41" s="31"/>
      <c r="E41" s="31"/>
      <c r="F41" s="157"/>
      <c r="G41" s="157"/>
      <c r="K41" s="1"/>
      <c r="L41" s="40"/>
    </row>
    <row r="42" spans="4:18" x14ac:dyDescent="0.25">
      <c r="D42" s="48" t="str">
        <f>'Realizado - 12 meses'!D44</f>
        <v>(6)   CUSTOS E DESPESAS VARIÁVEIS</v>
      </c>
      <c r="E42" s="49"/>
      <c r="F42" s="24">
        <f>SUM(F43:F54)</f>
        <v>0</v>
      </c>
      <c r="G42" s="24">
        <f t="shared" ref="G42:K42" si="10">SUM(G43:G54)</f>
        <v>0</v>
      </c>
      <c r="H42" s="24">
        <f t="shared" si="10"/>
        <v>0</v>
      </c>
      <c r="I42" s="24">
        <f t="shared" si="10"/>
        <v>0</v>
      </c>
      <c r="J42" s="24">
        <f t="shared" si="10"/>
        <v>0</v>
      </c>
      <c r="K42" s="25">
        <f t="shared" si="10"/>
        <v>0</v>
      </c>
      <c r="L42" s="40"/>
    </row>
    <row r="43" spans="4:18" x14ac:dyDescent="0.25">
      <c r="D43" s="238" t="str">
        <f>'Realizado - 12 meses'!D45</f>
        <v>Comissão de vendas</v>
      </c>
      <c r="E43" s="239"/>
      <c r="F43" s="167">
        <f>'Realizado - 12 meses'!R45</f>
        <v>0</v>
      </c>
      <c r="G43" s="168">
        <f>'Projeções - 12 meses'!R43</f>
        <v>0</v>
      </c>
      <c r="H43" s="129"/>
      <c r="I43" s="130"/>
      <c r="J43" s="130"/>
      <c r="K43" s="131"/>
      <c r="L43" s="40"/>
    </row>
    <row r="44" spans="4:18" x14ac:dyDescent="0.25">
      <c r="D44" s="234" t="str">
        <f>'Realizado - 12 meses'!D46</f>
        <v>Outros</v>
      </c>
      <c r="E44" s="235"/>
      <c r="F44" s="165">
        <f>'Realizado - 12 meses'!R46</f>
        <v>0</v>
      </c>
      <c r="G44" s="169">
        <f>'Projeções - 12 meses'!R44</f>
        <v>0</v>
      </c>
      <c r="H44" s="132"/>
      <c r="I44" s="133"/>
      <c r="J44" s="133"/>
      <c r="K44" s="134"/>
      <c r="L44" s="40"/>
    </row>
    <row r="45" spans="4:18" x14ac:dyDescent="0.25">
      <c r="D45" s="234" t="str">
        <f>'Realizado - 12 meses'!D47</f>
        <v xml:space="preserve"> </v>
      </c>
      <c r="E45" s="235"/>
      <c r="F45" s="165">
        <f>'Realizado - 12 meses'!R47</f>
        <v>0</v>
      </c>
      <c r="G45" s="169">
        <f>'Projeções - 12 meses'!R45</f>
        <v>0</v>
      </c>
      <c r="H45" s="135"/>
      <c r="I45" s="136"/>
      <c r="J45" s="136"/>
      <c r="K45" s="137"/>
      <c r="L45" s="40"/>
    </row>
    <row r="46" spans="4:18" x14ac:dyDescent="0.25">
      <c r="D46" s="234" t="str">
        <f>'Realizado - 12 meses'!D48</f>
        <v xml:space="preserve"> </v>
      </c>
      <c r="E46" s="235"/>
      <c r="F46" s="165">
        <f>'Realizado - 12 meses'!R48</f>
        <v>0</v>
      </c>
      <c r="G46" s="169">
        <f>'Projeções - 12 meses'!R46</f>
        <v>0</v>
      </c>
      <c r="H46" s="135"/>
      <c r="I46" s="136"/>
      <c r="J46" s="136"/>
      <c r="K46" s="137"/>
      <c r="L46" s="40"/>
    </row>
    <row r="47" spans="4:18" x14ac:dyDescent="0.25">
      <c r="D47" s="234" t="str">
        <f>'Realizado - 12 meses'!D49</f>
        <v xml:space="preserve"> </v>
      </c>
      <c r="E47" s="235"/>
      <c r="F47" s="165">
        <f>'Realizado - 12 meses'!R49</f>
        <v>0</v>
      </c>
      <c r="G47" s="169">
        <f>'Projeções - 12 meses'!R47</f>
        <v>0</v>
      </c>
      <c r="H47" s="135"/>
      <c r="I47" s="136"/>
      <c r="J47" s="136"/>
      <c r="K47" s="137"/>
      <c r="L47" s="40"/>
    </row>
    <row r="48" spans="4:18" x14ac:dyDescent="0.25">
      <c r="D48" s="234" t="str">
        <f>'Realizado - 12 meses'!D50</f>
        <v xml:space="preserve"> </v>
      </c>
      <c r="E48" s="235"/>
      <c r="F48" s="165">
        <f>'Realizado - 12 meses'!R50</f>
        <v>0</v>
      </c>
      <c r="G48" s="169">
        <f>'Projeções - 12 meses'!R48</f>
        <v>0</v>
      </c>
      <c r="H48" s="135"/>
      <c r="I48" s="136"/>
      <c r="J48" s="136"/>
      <c r="K48" s="137"/>
      <c r="L48" s="40"/>
    </row>
    <row r="49" spans="4:12" x14ac:dyDescent="0.25">
      <c r="D49" s="234" t="str">
        <f>'Realizado - 12 meses'!D51</f>
        <v xml:space="preserve"> </v>
      </c>
      <c r="E49" s="235"/>
      <c r="F49" s="165">
        <f>'Realizado - 12 meses'!R51</f>
        <v>0</v>
      </c>
      <c r="G49" s="169">
        <f>'Projeções - 12 meses'!R49</f>
        <v>0</v>
      </c>
      <c r="H49" s="135"/>
      <c r="I49" s="136"/>
      <c r="J49" s="136"/>
      <c r="K49" s="137"/>
      <c r="L49" s="40"/>
    </row>
    <row r="50" spans="4:12" x14ac:dyDescent="0.25">
      <c r="D50" s="234" t="str">
        <f>'Realizado - 12 meses'!D52</f>
        <v xml:space="preserve"> </v>
      </c>
      <c r="E50" s="235"/>
      <c r="F50" s="165">
        <f>'Realizado - 12 meses'!R52</f>
        <v>0</v>
      </c>
      <c r="G50" s="169">
        <f>'Projeções - 12 meses'!R50</f>
        <v>0</v>
      </c>
      <c r="H50" s="135"/>
      <c r="I50" s="136"/>
      <c r="J50" s="136"/>
      <c r="K50" s="137"/>
      <c r="L50" s="40"/>
    </row>
    <row r="51" spans="4:12" x14ac:dyDescent="0.25">
      <c r="D51" s="234" t="str">
        <f>'Realizado - 12 meses'!D53</f>
        <v xml:space="preserve"> </v>
      </c>
      <c r="E51" s="235"/>
      <c r="F51" s="165">
        <f>'Realizado - 12 meses'!R53</f>
        <v>0</v>
      </c>
      <c r="G51" s="169">
        <f>'Projeções - 12 meses'!R51</f>
        <v>0</v>
      </c>
      <c r="H51" s="135"/>
      <c r="I51" s="136"/>
      <c r="J51" s="136"/>
      <c r="K51" s="137"/>
      <c r="L51" s="40"/>
    </row>
    <row r="52" spans="4:12" x14ac:dyDescent="0.25">
      <c r="D52" s="234" t="str">
        <f>'Realizado - 12 meses'!D54</f>
        <v xml:space="preserve"> </v>
      </c>
      <c r="E52" s="235"/>
      <c r="F52" s="165">
        <f>'Realizado - 12 meses'!R54</f>
        <v>0</v>
      </c>
      <c r="G52" s="169">
        <f>'Projeções - 12 meses'!R52</f>
        <v>0</v>
      </c>
      <c r="H52" s="135"/>
      <c r="I52" s="136"/>
      <c r="J52" s="136"/>
      <c r="K52" s="137"/>
      <c r="L52" s="40"/>
    </row>
    <row r="53" spans="4:12" x14ac:dyDescent="0.25">
      <c r="D53" s="234" t="str">
        <f>'Realizado - 12 meses'!D55</f>
        <v xml:space="preserve"> </v>
      </c>
      <c r="E53" s="235"/>
      <c r="F53" s="165">
        <f>'Realizado - 12 meses'!R55</f>
        <v>0</v>
      </c>
      <c r="G53" s="169">
        <f>'Projeções - 12 meses'!R53</f>
        <v>0</v>
      </c>
      <c r="H53" s="135"/>
      <c r="I53" s="136"/>
      <c r="J53" s="136"/>
      <c r="K53" s="137"/>
      <c r="L53" s="40"/>
    </row>
    <row r="54" spans="4:12" x14ac:dyDescent="0.25">
      <c r="D54" s="236" t="str">
        <f>'Realizado - 12 meses'!D56</f>
        <v xml:space="preserve"> </v>
      </c>
      <c r="E54" s="237"/>
      <c r="F54" s="166">
        <f>'Realizado - 12 meses'!R56</f>
        <v>0</v>
      </c>
      <c r="G54" s="170">
        <f>'Projeções - 12 meses'!R54</f>
        <v>0</v>
      </c>
      <c r="H54" s="109"/>
      <c r="I54" s="110"/>
      <c r="J54" s="110"/>
      <c r="K54" s="111"/>
      <c r="L54" s="40"/>
    </row>
    <row r="55" spans="4:12" ht="18.75" customHeight="1" x14ac:dyDescent="0.25">
      <c r="D55" s="31"/>
      <c r="E55" s="31"/>
      <c r="F55" s="157"/>
      <c r="G55" s="157"/>
      <c r="K55" s="1"/>
    </row>
    <row r="56" spans="4:12" x14ac:dyDescent="0.25">
      <c r="D56" s="48" t="str">
        <f>'Realizado - 12 meses'!D58</f>
        <v>(7)   MARGEM DE CONTRIBUIÇÃO = (5) – (6)</v>
      </c>
      <c r="E56" s="49"/>
      <c r="F56" s="24">
        <f>'Realizado - 12 meses'!R58</f>
        <v>0</v>
      </c>
      <c r="G56" s="54">
        <f>'Projeções - 12 meses'!R56</f>
        <v>0</v>
      </c>
      <c r="H56" s="57">
        <f>H40-H42</f>
        <v>0</v>
      </c>
      <c r="I56" s="24">
        <f>I40-I42</f>
        <v>0</v>
      </c>
      <c r="J56" s="24">
        <f>J40-J42</f>
        <v>0</v>
      </c>
      <c r="K56" s="25">
        <f>K40-K42</f>
        <v>0</v>
      </c>
      <c r="L56" s="40"/>
    </row>
    <row r="57" spans="4:12" x14ac:dyDescent="0.25">
      <c r="D57" s="31"/>
      <c r="E57" s="31"/>
      <c r="F57" s="157"/>
      <c r="G57" s="157"/>
      <c r="K57" s="1"/>
    </row>
    <row r="58" spans="4:12" x14ac:dyDescent="0.25">
      <c r="D58" s="48" t="str">
        <f>'Realizado - 12 meses'!D60</f>
        <v xml:space="preserve">(8)    DESPESAS E CUSTOS FIXOS </v>
      </c>
      <c r="E58" s="49"/>
      <c r="F58" s="24">
        <f>'Realizado - 12 meses'!R60</f>
        <v>0</v>
      </c>
      <c r="G58" s="54">
        <f>'Projeções - 12 meses'!R58</f>
        <v>0</v>
      </c>
      <c r="H58" s="57">
        <f>SUM(H59:H77)</f>
        <v>0</v>
      </c>
      <c r="I58" s="57">
        <f>SUM(I59:I77)</f>
        <v>0</v>
      </c>
      <c r="J58" s="57">
        <f>SUM(J59:J77)</f>
        <v>0</v>
      </c>
      <c r="K58" s="65">
        <f>SUM(K59:K77)</f>
        <v>0</v>
      </c>
      <c r="L58" s="40"/>
    </row>
    <row r="59" spans="4:12" x14ac:dyDescent="0.25">
      <c r="D59" s="238" t="str">
        <f>'Realizado - 12 meses'!D61</f>
        <v>Pro Labore</v>
      </c>
      <c r="E59" s="239"/>
      <c r="F59" s="167">
        <f>'Realizado - 12 meses'!R61</f>
        <v>0</v>
      </c>
      <c r="G59" s="168">
        <f>'Projeções - 12 meses'!R59</f>
        <v>0</v>
      </c>
      <c r="H59" s="145"/>
      <c r="I59" s="146"/>
      <c r="J59" s="146"/>
      <c r="K59" s="147"/>
      <c r="L59" s="40"/>
    </row>
    <row r="60" spans="4:12" x14ac:dyDescent="0.25">
      <c r="D60" s="234" t="str">
        <f>'Realizado - 12 meses'!D62</f>
        <v>Salários, Encargos e Benefícios</v>
      </c>
      <c r="E60" s="235"/>
      <c r="F60" s="165">
        <f>'Realizado - 12 meses'!R62</f>
        <v>0</v>
      </c>
      <c r="G60" s="169">
        <f>'Projeções - 12 meses'!R60</f>
        <v>0</v>
      </c>
      <c r="H60" s="132"/>
      <c r="I60" s="133"/>
      <c r="J60" s="133"/>
      <c r="K60" s="134"/>
      <c r="L60" s="40"/>
    </row>
    <row r="61" spans="4:12" x14ac:dyDescent="0.25">
      <c r="D61" s="234" t="str">
        <f>'Realizado - 12 meses'!D63</f>
        <v>Aluguel, IPTU, Condomínio, etc</v>
      </c>
      <c r="E61" s="235"/>
      <c r="F61" s="165">
        <f>'Realizado - 12 meses'!R63</f>
        <v>0</v>
      </c>
      <c r="G61" s="169">
        <f>'Projeções - 12 meses'!R61</f>
        <v>0</v>
      </c>
      <c r="H61" s="132"/>
      <c r="I61" s="133"/>
      <c r="J61" s="133"/>
      <c r="K61" s="134"/>
      <c r="L61" s="40"/>
    </row>
    <row r="62" spans="4:12" x14ac:dyDescent="0.25">
      <c r="D62" s="234" t="str">
        <f>'Realizado - 12 meses'!D64</f>
        <v>Despesas Fixas (Luz, água, internet, etc)</v>
      </c>
      <c r="E62" s="235"/>
      <c r="F62" s="165">
        <f>'Realizado - 12 meses'!R64</f>
        <v>0</v>
      </c>
      <c r="G62" s="169">
        <f>'Projeções - 12 meses'!R62</f>
        <v>0</v>
      </c>
      <c r="H62" s="132"/>
      <c r="I62" s="133"/>
      <c r="J62" s="133"/>
      <c r="K62" s="134"/>
      <c r="L62" s="40"/>
    </row>
    <row r="63" spans="4:12" x14ac:dyDescent="0.25">
      <c r="D63" s="234" t="str">
        <f>'Realizado - 12 meses'!D65</f>
        <v xml:space="preserve">Fornecedores </v>
      </c>
      <c r="E63" s="235"/>
      <c r="F63" s="165">
        <f>'Realizado - 12 meses'!R65</f>
        <v>0</v>
      </c>
      <c r="G63" s="169">
        <f>'Projeções - 12 meses'!R63</f>
        <v>0</v>
      </c>
      <c r="H63" s="132"/>
      <c r="I63" s="133"/>
      <c r="J63" s="133"/>
      <c r="K63" s="134"/>
      <c r="L63" s="40"/>
    </row>
    <row r="64" spans="4:12" ht="24.75" customHeight="1" x14ac:dyDescent="0.25">
      <c r="D64" s="234" t="str">
        <f>'Realizado - 12 meses'!D66</f>
        <v>Serviços de Terceiros (Manutenção, contablididade, serviços jurídicos, etc)</v>
      </c>
      <c r="E64" s="235"/>
      <c r="F64" s="165">
        <f>'Realizado - 12 meses'!R66</f>
        <v>0</v>
      </c>
      <c r="G64" s="169">
        <f>'Projeções - 12 meses'!R64</f>
        <v>0</v>
      </c>
      <c r="H64" s="132"/>
      <c r="I64" s="133"/>
      <c r="J64" s="133"/>
      <c r="K64" s="134"/>
      <c r="L64" s="40"/>
    </row>
    <row r="65" spans="3:12" x14ac:dyDescent="0.25">
      <c r="D65" s="234" t="str">
        <f>'Realizado - 12 meses'!D67</f>
        <v>Outros</v>
      </c>
      <c r="E65" s="235"/>
      <c r="F65" s="165">
        <f>'Realizado - 12 meses'!R67</f>
        <v>0</v>
      </c>
      <c r="G65" s="169">
        <f>'Projeções - 12 meses'!R65</f>
        <v>0</v>
      </c>
      <c r="H65" s="132"/>
      <c r="I65" s="133"/>
      <c r="J65" s="133"/>
      <c r="K65" s="134"/>
      <c r="L65" s="40"/>
    </row>
    <row r="66" spans="3:12" x14ac:dyDescent="0.25">
      <c r="D66" s="234" t="str">
        <f>'Realizado - 12 meses'!D68</f>
        <v xml:space="preserve"> </v>
      </c>
      <c r="E66" s="235"/>
      <c r="F66" s="165">
        <f>'Realizado - 12 meses'!R68</f>
        <v>0</v>
      </c>
      <c r="G66" s="169">
        <f>'Projeções - 12 meses'!R66</f>
        <v>0</v>
      </c>
      <c r="H66" s="132"/>
      <c r="I66" s="133"/>
      <c r="J66" s="133"/>
      <c r="K66" s="134"/>
      <c r="L66" s="40"/>
    </row>
    <row r="67" spans="3:12" x14ac:dyDescent="0.25">
      <c r="D67" s="234" t="str">
        <f>'Realizado - 12 meses'!D69</f>
        <v xml:space="preserve"> </v>
      </c>
      <c r="E67" s="235"/>
      <c r="F67" s="165">
        <f>'Realizado - 12 meses'!R69</f>
        <v>0</v>
      </c>
      <c r="G67" s="169">
        <f>'Projeções - 12 meses'!R67</f>
        <v>0</v>
      </c>
      <c r="H67" s="132"/>
      <c r="I67" s="133"/>
      <c r="J67" s="133"/>
      <c r="K67" s="134"/>
      <c r="L67" s="40"/>
    </row>
    <row r="68" spans="3:12" x14ac:dyDescent="0.25">
      <c r="D68" s="234" t="str">
        <f>'Realizado - 12 meses'!D70</f>
        <v xml:space="preserve"> </v>
      </c>
      <c r="E68" s="235"/>
      <c r="F68" s="165">
        <f>'Realizado - 12 meses'!R70</f>
        <v>0</v>
      </c>
      <c r="G68" s="169">
        <f>'Projeções - 12 meses'!R68</f>
        <v>0</v>
      </c>
      <c r="H68" s="132"/>
      <c r="I68" s="133"/>
      <c r="J68" s="133"/>
      <c r="K68" s="134"/>
      <c r="L68" s="40"/>
    </row>
    <row r="69" spans="3:12" x14ac:dyDescent="0.25">
      <c r="D69" s="234" t="str">
        <f>'Realizado - 12 meses'!D71</f>
        <v xml:space="preserve"> </v>
      </c>
      <c r="E69" s="235"/>
      <c r="F69" s="165">
        <f>'Realizado - 12 meses'!R71</f>
        <v>0</v>
      </c>
      <c r="G69" s="169">
        <f>'Projeções - 12 meses'!R69</f>
        <v>0</v>
      </c>
      <c r="H69" s="132"/>
      <c r="I69" s="133"/>
      <c r="J69" s="133"/>
      <c r="K69" s="134"/>
      <c r="L69" s="40"/>
    </row>
    <row r="70" spans="3:12" x14ac:dyDescent="0.25">
      <c r="D70" s="234" t="str">
        <f>'Realizado - 12 meses'!D72</f>
        <v xml:space="preserve"> </v>
      </c>
      <c r="E70" s="235"/>
      <c r="F70" s="165">
        <f>'Realizado - 12 meses'!R72</f>
        <v>0</v>
      </c>
      <c r="G70" s="169">
        <f>'Projeções - 12 meses'!R70</f>
        <v>0</v>
      </c>
      <c r="H70" s="132"/>
      <c r="I70" s="133"/>
      <c r="J70" s="133"/>
      <c r="K70" s="134"/>
      <c r="L70" s="40"/>
    </row>
    <row r="71" spans="3:12" x14ac:dyDescent="0.25">
      <c r="D71" s="234" t="str">
        <f>'Realizado - 12 meses'!D73</f>
        <v xml:space="preserve"> </v>
      </c>
      <c r="E71" s="235"/>
      <c r="F71" s="165">
        <f>'Realizado - 12 meses'!R73</f>
        <v>0</v>
      </c>
      <c r="G71" s="169">
        <f>'Projeções - 12 meses'!R71</f>
        <v>0</v>
      </c>
      <c r="H71" s="132"/>
      <c r="I71" s="133"/>
      <c r="J71" s="133"/>
      <c r="K71" s="134"/>
      <c r="L71" s="40"/>
    </row>
    <row r="72" spans="3:12" x14ac:dyDescent="0.25">
      <c r="D72" s="234" t="str">
        <f>'Realizado - 12 meses'!D74</f>
        <v xml:space="preserve"> </v>
      </c>
      <c r="E72" s="235"/>
      <c r="F72" s="165">
        <f>'Realizado - 12 meses'!R74</f>
        <v>0</v>
      </c>
      <c r="G72" s="169">
        <f>'Projeções - 12 meses'!R72</f>
        <v>0</v>
      </c>
      <c r="H72" s="132"/>
      <c r="I72" s="133"/>
      <c r="J72" s="133"/>
      <c r="K72" s="134"/>
      <c r="L72" s="40"/>
    </row>
    <row r="73" spans="3:12" x14ac:dyDescent="0.25">
      <c r="D73" s="234" t="str">
        <f>'Realizado - 12 meses'!D75</f>
        <v xml:space="preserve"> </v>
      </c>
      <c r="E73" s="235"/>
      <c r="F73" s="165">
        <f>'Realizado - 12 meses'!R75</f>
        <v>0</v>
      </c>
      <c r="G73" s="169">
        <f>'Projeções - 12 meses'!R73</f>
        <v>0</v>
      </c>
      <c r="H73" s="132"/>
      <c r="I73" s="133"/>
      <c r="J73" s="133"/>
      <c r="K73" s="134"/>
      <c r="L73" s="40"/>
    </row>
    <row r="74" spans="3:12" x14ac:dyDescent="0.25">
      <c r="D74" s="234" t="str">
        <f>'Realizado - 12 meses'!D76</f>
        <v xml:space="preserve"> </v>
      </c>
      <c r="E74" s="235"/>
      <c r="F74" s="165">
        <f>'Realizado - 12 meses'!R76</f>
        <v>0</v>
      </c>
      <c r="G74" s="169">
        <f>'Projeções - 12 meses'!R74</f>
        <v>0</v>
      </c>
      <c r="H74" s="132"/>
      <c r="I74" s="133"/>
      <c r="J74" s="133"/>
      <c r="K74" s="134"/>
      <c r="L74" s="40"/>
    </row>
    <row r="75" spans="3:12" x14ac:dyDescent="0.25">
      <c r="D75" s="234" t="str">
        <f>'Realizado - 12 meses'!D77</f>
        <v xml:space="preserve"> </v>
      </c>
      <c r="E75" s="235"/>
      <c r="F75" s="165">
        <f>'Realizado - 12 meses'!R77</f>
        <v>0</v>
      </c>
      <c r="G75" s="169">
        <f>'Projeções - 12 meses'!R75</f>
        <v>0</v>
      </c>
      <c r="H75" s="132"/>
      <c r="I75" s="133"/>
      <c r="J75" s="133"/>
      <c r="K75" s="134"/>
      <c r="L75" s="40"/>
    </row>
    <row r="76" spans="3:12" x14ac:dyDescent="0.25">
      <c r="D76" s="236" t="str">
        <f>'Realizado - 12 meses'!D78</f>
        <v xml:space="preserve"> </v>
      </c>
      <c r="E76" s="237"/>
      <c r="F76" s="166">
        <f>'Realizado - 12 meses'!R78</f>
        <v>0</v>
      </c>
      <c r="G76" s="170">
        <f>'Projeções - 12 meses'!R76</f>
        <v>0</v>
      </c>
      <c r="H76" s="109"/>
      <c r="I76" s="110"/>
      <c r="J76" s="110"/>
      <c r="K76" s="111"/>
      <c r="L76" s="40"/>
    </row>
    <row r="77" spans="3:12" x14ac:dyDescent="0.25">
      <c r="F77" s="157"/>
      <c r="G77" s="157"/>
      <c r="K77" s="1"/>
    </row>
    <row r="78" spans="3:12" x14ac:dyDescent="0.25">
      <c r="D78" s="48" t="str">
        <f>'Realizado - 12 meses'!D80</f>
        <v>(9)    LUCRO OPERACIONAL = (7) – (8)</v>
      </c>
      <c r="E78" s="49"/>
      <c r="F78" s="24">
        <f>'Realizado - 12 meses'!R80</f>
        <v>0</v>
      </c>
      <c r="G78" s="54">
        <f>'Projeções - 12 meses'!R78</f>
        <v>0</v>
      </c>
      <c r="H78" s="57">
        <f t="shared" ref="H78:K78" si="11">H56-H58</f>
        <v>0</v>
      </c>
      <c r="I78" s="24">
        <f t="shared" si="11"/>
        <v>0</v>
      </c>
      <c r="J78" s="24">
        <f t="shared" si="11"/>
        <v>0</v>
      </c>
      <c r="K78" s="25">
        <f t="shared" si="11"/>
        <v>0</v>
      </c>
      <c r="L78" s="40"/>
    </row>
    <row r="79" spans="3:12" x14ac:dyDescent="0.25">
      <c r="C79" s="1"/>
      <c r="F79" s="157"/>
      <c r="G79" s="157"/>
      <c r="K79" s="1"/>
      <c r="L79" s="40"/>
    </row>
    <row r="80" spans="3:12" x14ac:dyDescent="0.25">
      <c r="F80" s="31"/>
      <c r="G80" s="157"/>
      <c r="L80" s="40"/>
    </row>
    <row r="81" spans="6:12" x14ac:dyDescent="0.25">
      <c r="F81" s="31"/>
      <c r="G81" s="157"/>
      <c r="L81" s="40"/>
    </row>
    <row r="82" spans="6:12" x14ac:dyDescent="0.25">
      <c r="L82" s="40"/>
    </row>
    <row r="83" spans="6:12" x14ac:dyDescent="0.25">
      <c r="L83" s="40"/>
    </row>
  </sheetData>
  <sheetProtection algorithmName="SHA-512" hashValue="BL/l/od3xDpo/zVc23lj+sr8ox/g2FY7r5Yg4/SwoFrGByPAQ96OzS7IPY37TBfUunL9lGiLZZZH4YdFdhzMUA==" saltValue="YYf3TFSou051Vo2255FlSQ==" spinCount="100000" sheet="1" objects="1" scenarios="1"/>
  <mergeCells count="30">
    <mergeCell ref="D64:E64"/>
    <mergeCell ref="D59:E59"/>
    <mergeCell ref="D60:E60"/>
    <mergeCell ref="D61:E61"/>
    <mergeCell ref="D62:E62"/>
    <mergeCell ref="D63:E63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</mergeCells>
  <pageMargins left="0.23622047244094491" right="0.23622047244094491" top="0.74803149606299213" bottom="0.74803149606299213" header="0.31496062992125984" footer="0.31496062992125984"/>
  <pageSetup paperSize="9" scale="73" fitToHeight="2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J37"/>
  <sheetViews>
    <sheetView zoomScale="90" zoomScaleNormal="90" workbookViewId="0"/>
  </sheetViews>
  <sheetFormatPr defaultColWidth="9.140625" defaultRowHeight="15" x14ac:dyDescent="0.25"/>
  <cols>
    <col min="1" max="1" width="9.140625" style="1" customWidth="1"/>
    <col min="2" max="2" width="4.85546875" style="1" customWidth="1"/>
    <col min="3" max="3" width="2" style="1" customWidth="1"/>
    <col min="4" max="4" width="6.85546875" style="1" customWidth="1"/>
    <col min="5" max="7" width="26.5703125" style="1" customWidth="1"/>
    <col min="8" max="8" width="16.5703125" style="1" customWidth="1"/>
    <col min="9" max="9" width="17.85546875" style="1" bestFit="1" customWidth="1"/>
    <col min="10" max="10" width="16" style="1" customWidth="1"/>
    <col min="11" max="11" width="11.42578125" style="1" customWidth="1"/>
    <col min="12" max="12" width="8.7109375" style="1" bestFit="1" customWidth="1"/>
    <col min="13" max="13" width="11.42578125" style="1" customWidth="1"/>
    <col min="14" max="14" width="10.7109375" style="1" bestFit="1" customWidth="1"/>
    <col min="15" max="15" width="11.42578125" style="1" customWidth="1"/>
    <col min="16" max="17" width="10.7109375" style="1" bestFit="1" customWidth="1"/>
    <col min="18" max="18" width="7.7109375" style="1" bestFit="1" customWidth="1"/>
    <col min="19" max="19" width="9.140625" style="1"/>
    <col min="20" max="20" width="7.7109375" style="1" bestFit="1" customWidth="1"/>
    <col min="21" max="21" width="9.140625" style="1"/>
    <col min="22" max="22" width="7.7109375" style="1" bestFit="1" customWidth="1"/>
    <col min="23" max="23" width="9.140625" style="1"/>
    <col min="24" max="24" width="7.7109375" style="1" bestFit="1" customWidth="1"/>
    <col min="25" max="25" width="9.140625" style="1"/>
    <col min="26" max="26" width="7.7109375" style="1" bestFit="1" customWidth="1"/>
    <col min="27" max="27" width="9.140625" style="1"/>
    <col min="28" max="28" width="7.7109375" style="1" bestFit="1" customWidth="1"/>
    <col min="29" max="29" width="9.140625" style="1"/>
    <col min="30" max="30" width="7.7109375" style="1" bestFit="1" customWidth="1"/>
    <col min="31" max="16384" width="9.140625" style="1"/>
  </cols>
  <sheetData>
    <row r="3" spans="5:10" ht="21" x14ac:dyDescent="0.35">
      <c r="G3" s="69" t="str">
        <f>'Realizado - 12 meses'!$J$3</f>
        <v>NOME DA EMPRESA</v>
      </c>
    </row>
    <row r="5" spans="5:10" ht="21" x14ac:dyDescent="0.35">
      <c r="E5" s="240" t="s">
        <v>78</v>
      </c>
      <c r="F5" s="240"/>
      <c r="G5" s="240"/>
      <c r="H5" s="240"/>
      <c r="I5" s="240"/>
      <c r="J5" s="240"/>
    </row>
    <row r="7" spans="5:10" ht="38.25" x14ac:dyDescent="0.25">
      <c r="E7" s="9" t="s">
        <v>39</v>
      </c>
      <c r="F7" s="9" t="s">
        <v>71</v>
      </c>
      <c r="G7" s="10" t="s">
        <v>40</v>
      </c>
      <c r="H7" s="10" t="s">
        <v>95</v>
      </c>
      <c r="I7" s="10" t="s">
        <v>94</v>
      </c>
      <c r="J7" s="11" t="s">
        <v>96</v>
      </c>
    </row>
    <row r="8" spans="5:10" x14ac:dyDescent="0.25">
      <c r="E8" s="121"/>
      <c r="F8" s="122"/>
      <c r="G8" s="122"/>
      <c r="H8" s="122"/>
      <c r="I8" s="122"/>
      <c r="J8" s="123"/>
    </row>
    <row r="9" spans="5:10" x14ac:dyDescent="0.25">
      <c r="E9" s="121"/>
      <c r="F9" s="122"/>
      <c r="G9" s="122"/>
      <c r="H9" s="122"/>
      <c r="I9" s="122"/>
      <c r="J9" s="122"/>
    </row>
    <row r="10" spans="5:10" x14ac:dyDescent="0.25">
      <c r="E10" s="121"/>
      <c r="F10" s="122"/>
      <c r="G10" s="122"/>
      <c r="H10" s="122"/>
      <c r="I10" s="122"/>
      <c r="J10" s="122"/>
    </row>
    <row r="11" spans="5:10" x14ac:dyDescent="0.25">
      <c r="E11" s="121"/>
      <c r="F11" s="122"/>
      <c r="G11" s="122"/>
      <c r="H11" s="122"/>
      <c r="I11" s="122"/>
      <c r="J11" s="122"/>
    </row>
    <row r="12" spans="5:10" x14ac:dyDescent="0.25">
      <c r="E12" s="121"/>
      <c r="F12" s="122"/>
      <c r="G12" s="122"/>
      <c r="H12" s="122"/>
      <c r="I12" s="122"/>
      <c r="J12" s="122"/>
    </row>
    <row r="13" spans="5:10" x14ac:dyDescent="0.25">
      <c r="E13" s="121"/>
      <c r="F13" s="122"/>
      <c r="G13" s="122"/>
      <c r="H13" s="122"/>
      <c r="I13" s="122"/>
      <c r="J13" s="122"/>
    </row>
    <row r="14" spans="5:10" x14ac:dyDescent="0.25">
      <c r="E14" s="121"/>
      <c r="F14" s="122"/>
      <c r="G14" s="122"/>
      <c r="H14" s="122"/>
      <c r="I14" s="122"/>
      <c r="J14" s="122"/>
    </row>
    <row r="15" spans="5:10" x14ac:dyDescent="0.25">
      <c r="E15" s="112" t="s">
        <v>0</v>
      </c>
      <c r="F15" s="113"/>
      <c r="G15" s="199">
        <f>SUM(G8:G14)</f>
        <v>0</v>
      </c>
      <c r="H15" s="198" t="s">
        <v>72</v>
      </c>
      <c r="I15" s="114" t="s">
        <v>72</v>
      </c>
      <c r="J15" s="115">
        <f t="shared" ref="J15" si="0">SUM(J8:J14)</f>
        <v>0</v>
      </c>
    </row>
    <row r="16" spans="5:10" x14ac:dyDescent="0.25">
      <c r="J16" s="18"/>
    </row>
    <row r="20" spans="5:10" ht="21" x14ac:dyDescent="0.35">
      <c r="E20" s="240" t="s">
        <v>73</v>
      </c>
      <c r="F20" s="240"/>
      <c r="G20" s="240"/>
      <c r="H20" s="240"/>
      <c r="I20" s="240"/>
      <c r="J20" s="240"/>
    </row>
    <row r="22" spans="5:10" x14ac:dyDescent="0.25">
      <c r="E22" s="12" t="s">
        <v>70</v>
      </c>
      <c r="F22" s="12" t="s">
        <v>69</v>
      </c>
      <c r="G22" s="12" t="s">
        <v>33</v>
      </c>
      <c r="H22" s="13" t="s">
        <v>74</v>
      </c>
      <c r="I22" s="13" t="s">
        <v>38</v>
      </c>
      <c r="J22" s="14" t="s">
        <v>0</v>
      </c>
    </row>
    <row r="23" spans="5:10" x14ac:dyDescent="0.25">
      <c r="E23" s="210" t="s">
        <v>34</v>
      </c>
      <c r="F23" s="175"/>
      <c r="G23" s="124"/>
      <c r="H23" s="125"/>
      <c r="I23" s="125"/>
      <c r="J23" s="119">
        <f>(H23+I23)*G23</f>
        <v>0</v>
      </c>
    </row>
    <row r="24" spans="5:10" x14ac:dyDescent="0.25">
      <c r="E24" s="211" t="s">
        <v>35</v>
      </c>
      <c r="F24" s="176"/>
      <c r="G24" s="126"/>
      <c r="H24" s="127"/>
      <c r="I24" s="128"/>
      <c r="J24" s="120">
        <f t="shared" ref="J24:J36" si="1">(H24+I24)*G24</f>
        <v>0</v>
      </c>
    </row>
    <row r="25" spans="5:10" x14ac:dyDescent="0.25">
      <c r="E25" s="211" t="s">
        <v>36</v>
      </c>
      <c r="F25" s="176"/>
      <c r="G25" s="126"/>
      <c r="H25" s="127"/>
      <c r="I25" s="128"/>
      <c r="J25" s="120">
        <f t="shared" si="1"/>
        <v>0</v>
      </c>
    </row>
    <row r="26" spans="5:10" x14ac:dyDescent="0.25">
      <c r="E26" s="211" t="s">
        <v>44</v>
      </c>
      <c r="F26" s="176"/>
      <c r="G26" s="126"/>
      <c r="H26" s="127"/>
      <c r="I26" s="128"/>
      <c r="J26" s="120">
        <f t="shared" si="1"/>
        <v>0</v>
      </c>
    </row>
    <row r="27" spans="5:10" x14ac:dyDescent="0.25">
      <c r="E27" s="211" t="s">
        <v>37</v>
      </c>
      <c r="F27" s="176"/>
      <c r="G27" s="126"/>
      <c r="H27" s="127"/>
      <c r="I27" s="128"/>
      <c r="J27" s="120">
        <f t="shared" si="1"/>
        <v>0</v>
      </c>
    </row>
    <row r="28" spans="5:10" x14ac:dyDescent="0.25">
      <c r="E28" s="211" t="s">
        <v>60</v>
      </c>
      <c r="F28" s="176"/>
      <c r="G28" s="126"/>
      <c r="H28" s="127"/>
      <c r="I28" s="128"/>
      <c r="J28" s="120">
        <f t="shared" si="1"/>
        <v>0</v>
      </c>
    </row>
    <row r="29" spans="5:10" x14ac:dyDescent="0.25">
      <c r="E29" s="211" t="s">
        <v>61</v>
      </c>
      <c r="F29" s="176"/>
      <c r="G29" s="126"/>
      <c r="H29" s="127"/>
      <c r="I29" s="128"/>
      <c r="J29" s="120">
        <f t="shared" si="1"/>
        <v>0</v>
      </c>
    </row>
    <row r="30" spans="5:10" x14ac:dyDescent="0.25">
      <c r="E30" s="211" t="s">
        <v>62</v>
      </c>
      <c r="F30" s="176"/>
      <c r="G30" s="126"/>
      <c r="H30" s="127"/>
      <c r="I30" s="128"/>
      <c r="J30" s="120">
        <f t="shared" si="1"/>
        <v>0</v>
      </c>
    </row>
    <row r="31" spans="5:10" x14ac:dyDescent="0.25">
      <c r="E31" s="211" t="s">
        <v>63</v>
      </c>
      <c r="F31" s="176"/>
      <c r="G31" s="126"/>
      <c r="H31" s="127"/>
      <c r="I31" s="128"/>
      <c r="J31" s="120">
        <f t="shared" si="1"/>
        <v>0</v>
      </c>
    </row>
    <row r="32" spans="5:10" x14ac:dyDescent="0.25">
      <c r="E32" s="211" t="s">
        <v>64</v>
      </c>
      <c r="F32" s="176"/>
      <c r="G32" s="126"/>
      <c r="H32" s="127"/>
      <c r="I32" s="128"/>
      <c r="J32" s="120">
        <f t="shared" si="1"/>
        <v>0</v>
      </c>
    </row>
    <row r="33" spans="5:10" x14ac:dyDescent="0.25">
      <c r="E33" s="211" t="s">
        <v>65</v>
      </c>
      <c r="F33" s="176"/>
      <c r="G33" s="126"/>
      <c r="H33" s="127"/>
      <c r="I33" s="128"/>
      <c r="J33" s="120">
        <f t="shared" si="1"/>
        <v>0</v>
      </c>
    </row>
    <row r="34" spans="5:10" x14ac:dyDescent="0.25">
      <c r="E34" s="211" t="s">
        <v>66</v>
      </c>
      <c r="F34" s="176"/>
      <c r="G34" s="126"/>
      <c r="H34" s="127"/>
      <c r="I34" s="128"/>
      <c r="J34" s="120">
        <f t="shared" si="1"/>
        <v>0</v>
      </c>
    </row>
    <row r="35" spans="5:10" x14ac:dyDescent="0.25">
      <c r="E35" s="211" t="s">
        <v>67</v>
      </c>
      <c r="F35" s="176"/>
      <c r="G35" s="126"/>
      <c r="H35" s="127"/>
      <c r="I35" s="128"/>
      <c r="J35" s="120">
        <f t="shared" si="1"/>
        <v>0</v>
      </c>
    </row>
    <row r="36" spans="5:10" x14ac:dyDescent="0.25">
      <c r="E36" s="211" t="s">
        <v>68</v>
      </c>
      <c r="F36" s="176"/>
      <c r="G36" s="126"/>
      <c r="H36" s="127"/>
      <c r="I36" s="128"/>
      <c r="J36" s="120">
        <f t="shared" si="1"/>
        <v>0</v>
      </c>
    </row>
    <row r="37" spans="5:10" x14ac:dyDescent="0.25">
      <c r="E37" s="116" t="s">
        <v>0</v>
      </c>
      <c r="F37" s="117" t="s">
        <v>72</v>
      </c>
      <c r="G37" s="118">
        <f>SUM(G23:G36)</f>
        <v>0</v>
      </c>
      <c r="H37" s="200">
        <f>SUM(H23:H36)</f>
        <v>0</v>
      </c>
      <c r="I37" s="200">
        <f>SUM(I23:I36)</f>
        <v>0</v>
      </c>
      <c r="J37" s="201">
        <f>SUM(J23:J36)</f>
        <v>0</v>
      </c>
    </row>
  </sheetData>
  <sheetProtection algorithmName="SHA-512" hashValue="qybT8utSVWhJ/K6RNVXYioL3oiwulLvYCxBTbPQSbhr0K7zmaEd8ZNFU5nhnMph8n02NBp78x5qdkdTgXTvyLQ==" saltValue="m8YxkIyb26BbXcMHyr1cQQ==" spinCount="100000" sheet="1" objects="1" scenarios="1"/>
  <mergeCells count="2">
    <mergeCell ref="E5:J5"/>
    <mergeCell ref="E20:J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Premissas</vt:lpstr>
      <vt:lpstr>Realizado - 12 meses</vt:lpstr>
      <vt:lpstr>Projeções - 12 meses</vt:lpstr>
      <vt:lpstr>Projeções - 5 anos</vt:lpstr>
      <vt:lpstr>Informações complementares</vt:lpstr>
      <vt:lpstr>'Informações complementares'!Area_de_impressao</vt:lpstr>
      <vt:lpstr>Premissas!Area_de_impressao</vt:lpstr>
      <vt:lpstr>'Projeções - 12 meses'!Area_de_impressao</vt:lpstr>
      <vt:lpstr>'Projeções - 5 anos'!Area_de_impressao</vt:lpstr>
      <vt:lpstr>'Realizado - 12 meses'!Area_de_impressao</vt:lpstr>
      <vt:lpstr>Premissas!Titulos_de_impressao</vt:lpstr>
      <vt:lpstr>'Projeções - 5 anos'!Titulos_de_impressao</vt:lpstr>
      <vt:lpstr>'Realizado - 12 meses'!Titulos_de_impressao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Cardoso Gelelete</dc:creator>
  <cp:lastModifiedBy>Marcelo Luiz Campos Valente</cp:lastModifiedBy>
  <cp:lastPrinted>2019-06-25T18:34:53Z</cp:lastPrinted>
  <dcterms:created xsi:type="dcterms:W3CDTF">2019-01-24T19:07:05Z</dcterms:created>
  <dcterms:modified xsi:type="dcterms:W3CDTF">2019-06-26T20:25:26Z</dcterms:modified>
</cp:coreProperties>
</file>